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8445" activeTab="0"/>
  </bookViews>
  <sheets>
    <sheet name="грудень 2017 на сесію" sheetId="1" r:id="rId1"/>
  </sheets>
  <definedNames>
    <definedName name="_xlnm.Print_Area" localSheetId="0">'грудень 2017 на сесію'!$A$1:$L$457</definedName>
  </definedNames>
  <calcPr fullCalcOnLoad="1"/>
</workbook>
</file>

<file path=xl/sharedStrings.xml><?xml version="1.0" encoding="utf-8"?>
<sst xmlns="http://schemas.openxmlformats.org/spreadsheetml/2006/main" count="747" uniqueCount="180">
  <si>
    <t>Зміст заходів програми з виконання завдання</t>
  </si>
  <si>
    <t>Відповідальні за виконання</t>
  </si>
  <si>
    <t>Орієнтовні обсяги фінансування за роками виконання, грн</t>
  </si>
  <si>
    <t>Очікуваний результат від виконання заходу</t>
  </si>
  <si>
    <t>Усього</t>
  </si>
  <si>
    <t>Державний бюджет</t>
  </si>
  <si>
    <t>Обласний бюджет</t>
  </si>
  <si>
    <t>Районний бюджет</t>
  </si>
  <si>
    <t>Бюджет сільських та селищних рад</t>
  </si>
  <si>
    <t>Інші джерела</t>
  </si>
  <si>
    <t>1.Забезпечення послугами зв’язку та утримання підключення всіх закладів освіти до ресурсів мережі Інтернет</t>
  </si>
  <si>
    <t>1.  Заходи до районного свята «Випускник року»</t>
  </si>
  <si>
    <t>2.Заходи до Дня захисту дітей</t>
  </si>
  <si>
    <t>Назва напряму діяльності (пріоритетні завдання)</t>
  </si>
  <si>
    <t>Строки виконання</t>
  </si>
  <si>
    <t>Загальний обсяг, у т.ч.</t>
  </si>
  <si>
    <t>ПЕРЕЛІК</t>
  </si>
  <si>
    <t>завдань і заходів Комплексної програми розвитку освіти</t>
  </si>
  <si>
    <t>щорічно</t>
  </si>
  <si>
    <t>Оздоровлення дітей в пришкільних таборах</t>
  </si>
  <si>
    <t>Оздоровлення дітей пільгових категорій</t>
  </si>
  <si>
    <t>Забезпечення дітей пільгових категорій безкоштовною спортивною та шкільною формою</t>
  </si>
  <si>
    <t>Матеріальна допомога при досягненні 18 років дітям-сиротам</t>
  </si>
  <si>
    <t>Придбання новорічних подарунків для дітей пільгових категорій</t>
  </si>
  <si>
    <t>Нагородження вчителів та учнів, переможців обласних та районних конкурсів, олімпіад, зльотів тощо</t>
  </si>
  <si>
    <t>Придбання подарунків для випускників</t>
  </si>
  <si>
    <t>Участь у конкурсі та придбання призів</t>
  </si>
  <si>
    <t xml:space="preserve">Участь у конкурсі </t>
  </si>
  <si>
    <t>Нагородження педпрацівників подарунками</t>
  </si>
  <si>
    <t>Участь у змаганнях</t>
  </si>
  <si>
    <t>Участь у обласних змаганнях</t>
  </si>
  <si>
    <t>Участь у всеукраїнських та обласних заходах</t>
  </si>
  <si>
    <t xml:space="preserve">Придбання подарунків </t>
  </si>
  <si>
    <t>Участь в обласних та районних олімпіадах</t>
  </si>
  <si>
    <t>Придбання матеріалів для проведення свята</t>
  </si>
  <si>
    <t>Участь у конкурсі</t>
  </si>
  <si>
    <t>Участь у обласній виставці</t>
  </si>
  <si>
    <t>Придбання подарунків для учасників конкурсу</t>
  </si>
  <si>
    <t>Дотримання санітарно-гігієнічних умов</t>
  </si>
  <si>
    <t>4. Придбання туристичного обладнання</t>
  </si>
  <si>
    <t>5. Обласний конкурс на кращий методичний матеріал</t>
  </si>
  <si>
    <t>6. Конкурс "Лідер року"</t>
  </si>
  <si>
    <t>7. День фізичної культури та спорту</t>
  </si>
  <si>
    <t>8. Спортивні ігри школярів Дніпропетровської області з волейболу</t>
  </si>
  <si>
    <t>9.Обласні змагання з допризовної підготовки</t>
  </si>
  <si>
    <t>11. Участь у всеукраїнських, обласних заходах</t>
  </si>
  <si>
    <t>12. День незалежності України</t>
  </si>
  <si>
    <t>13. «Шкіряний м’яч» обласні змагання, змагання на кубок Шевченка з міні-футболу</t>
  </si>
  <si>
    <t>14.Огляд-конкурс екологічних бригад</t>
  </si>
  <si>
    <t>15.Огляд-конкурс загонів юних інспекторів руху</t>
  </si>
  <si>
    <t>16.Обласний конкурс на кращого юного майстра народних ремесел</t>
  </si>
  <si>
    <t>18.Обласні та районні олімпіади</t>
  </si>
  <si>
    <t>19.Всеукраїнська дитячо-юнацька військово-спортивна, патріотична гра Українського козацтва «Сокіл» («Джур»), першість з українського рукопашу «Спас»</t>
  </si>
  <si>
    <t>17. Обласний конкурс комп'ютерної графіки і анімації</t>
  </si>
  <si>
    <t xml:space="preserve">1. Заходи до Дня педагогічних працівників </t>
  </si>
  <si>
    <t>2. Направлення на курси перепідготовки та навчання працівників установ освіти, відрядження на конкурси, олімпіади, зльоти учнів, педагогів</t>
  </si>
  <si>
    <t>Придбання подарунків для переможців</t>
  </si>
  <si>
    <t>Забезпечення повноцінного збалансованого харчування учнів школи(заміна обладнання їдальні)</t>
  </si>
  <si>
    <t xml:space="preserve">Забезпечення педагогічними та керівними кадрами </t>
  </si>
  <si>
    <t>Дотримання правил технічної експлуатації електроустановок споживачів</t>
  </si>
  <si>
    <t>Забезпечення регулярного, безоплатного перевезення до місць навчання і додому учнів та педагогічних працівників підвозу учнів</t>
  </si>
  <si>
    <t>Загальний обсяг у т.ч.</t>
  </si>
  <si>
    <t xml:space="preserve"> Районний  бюджет</t>
  </si>
  <si>
    <t xml:space="preserve">Бюджет сільських та селищних рад </t>
  </si>
  <si>
    <t>"Шкільний автобус"</t>
  </si>
  <si>
    <t>Здійснення підвозу учнів та педагогічних працівників до місць навчання і додому</t>
  </si>
  <si>
    <t>Забезпечення підвозу учнів та педагогічних працівників до місця проведення заходів</t>
  </si>
  <si>
    <t>7.Технічне обслуговуванн газових котелень, пусконалагоджувальні роботи, профобслуговування системи</t>
  </si>
  <si>
    <t>Енергозбегігаючі заходи (утеплення)</t>
  </si>
  <si>
    <t xml:space="preserve">Додаток 2  </t>
  </si>
  <si>
    <t>Забезпечення  програми інформатизації та комп"ютеризації</t>
  </si>
  <si>
    <t xml:space="preserve"> Матеріально-технічне забезпечення закладів освіти</t>
  </si>
  <si>
    <t>1. Здійсненя підписки на педагогічні видання та на нормативно-правові акти</t>
  </si>
  <si>
    <t xml:space="preserve">Енергозбегігаючі заходи </t>
  </si>
  <si>
    <t>Підтримка осіб з особливими освітніми потребами</t>
  </si>
  <si>
    <t>Зміцнення матеріально-технічної бази дошкільних установ</t>
  </si>
  <si>
    <t>Підвищення якості  навчально-виховного процесу</t>
  </si>
  <si>
    <t>Участь у обласному конкурсі</t>
  </si>
  <si>
    <t>Участь у всеукраїнських чемпіонатах з військово-спортивного багатоборства</t>
  </si>
  <si>
    <t>Навчання у МАН учнів ЗНЗ</t>
  </si>
  <si>
    <t>Проведення заходів щодо військово-патріотичного виховання молоді з метою популяризації служби у збройних силах України</t>
  </si>
  <si>
    <t>Придбання подарунків</t>
  </si>
  <si>
    <t>Відділ освіти , молоді і спорту Покровської райдержадміністрації, ЗНЗ району</t>
  </si>
  <si>
    <t>Відділ освіти, молоді і спорту Покровської райдержадміністрації,Катеринівська ЗОШ І-ІІІ ст.</t>
  </si>
  <si>
    <t>до рішення районної ради</t>
  </si>
  <si>
    <t>Реалізація державної політики у сфері цивільного захисту, пожежної безпеки, підвищення рівня захисту учасників освітнього процесу від НС техногенного та природного характеру в мирний час</t>
  </si>
  <si>
    <t>Відділ освіти, молоді і спорту райдержадміністрації</t>
  </si>
  <si>
    <t>2018 рік</t>
  </si>
  <si>
    <t>2019 рік</t>
  </si>
  <si>
    <t>2020 рік</t>
  </si>
  <si>
    <t>2021 рік</t>
  </si>
  <si>
    <t>2022 рік</t>
  </si>
  <si>
    <t>у Покровському районі на період 2018-2022 роки.</t>
  </si>
  <si>
    <t>2018-2022</t>
  </si>
  <si>
    <t>1. Зміцнення матеріально-технічної бази закладів дошкільної освіти  (сучасним обладнанням, меблями, іграшками, твердим та м'яким інвентарем</t>
  </si>
  <si>
    <t>2. Проведення капітального ремонту (даху, системи комунікацій) Просянського закладу дошкільної освіти (ясла-садок) "Колобок", Проведення реконструкції музичного залу Вишнівського закладу дошкільної освіти (ясла-садок) "Сонечко"</t>
  </si>
  <si>
    <t xml:space="preserve">Зміцнення матеріально-технічної бази закладів дошкільної освіти </t>
  </si>
  <si>
    <t>Виховна робота. Створення умов для розвитку обдарованої учнівської молоді.</t>
  </si>
  <si>
    <t xml:space="preserve">Відділ освіти , молоді і спорту Покровської райдержадміністрації, ЗЗСО району </t>
  </si>
  <si>
    <t>21.Районний турнір з шахів</t>
  </si>
  <si>
    <t>22.Районний зліт дитячих громадських організацій "Дивоцвіт"</t>
  </si>
  <si>
    <t>25.Обласний та районний конкурс дитячої творчості «Знай і люби свій край»</t>
  </si>
  <si>
    <t>26.Обласна виставка дитячого малюнку "Різдвяні свята"</t>
  </si>
  <si>
    <t>27.Всеукраїнський конкурс з української мови ім. Петра Яцика</t>
  </si>
  <si>
    <t>28.Обласні змагання з легкої та важкої атлетики. Багатоборство</t>
  </si>
  <si>
    <t>29.Участь учнів у навчанні МАН. Конкурс-захист науково-дослідницьких робіт членів Малої академії наук</t>
  </si>
  <si>
    <t>30.Всеукраїнський конкурс «Найкращий читач року»</t>
  </si>
  <si>
    <t>Відділ освіти , молоді і спорту Покровської райдержадміністрації, ЗЗСО району</t>
  </si>
  <si>
    <t xml:space="preserve">Відділ освіти , молоді і спорту Покровської райдержадміністрації, Просянська ЗОШ І-ІІІ ст. </t>
  </si>
  <si>
    <t xml:space="preserve">Енергозберігаючі заходи </t>
  </si>
  <si>
    <t xml:space="preserve">Відділ освіти , молоді і спорту Покровської райдержадміністрації, Вишнівська ЗОШ І-ІІІ ст. </t>
  </si>
  <si>
    <t>Відділ освіти , молоді і спорту Покровської райдержадміністрації, НВК "Орлівська ЗОШ І-ІІІ ст. - ДНЗ"</t>
  </si>
  <si>
    <t xml:space="preserve">Відділ освіти , молоді і спорту Покровської райдержадміністрації, Катеринівська ЗОШ І-ІІІ ст. </t>
  </si>
  <si>
    <t>6. Перевірка опору контурів захисного заземлення у ЗЗСО</t>
  </si>
  <si>
    <t>Відділ освіти, молоді і спорту Покровської райдержадміністрації, ВишнівськаЗОШ І-ІІІ ст.</t>
  </si>
  <si>
    <t>Всього по програмі:</t>
  </si>
  <si>
    <t>1.Забезпечення харчуванням учнів 1-4 класів, учнів пільгових категорій закладів загальної середньої освіти та дітей дошкільного віку які відвідують НВК, а саме: дітей-сиріт та дітей, позбавлених батьківського піклування, дітей з малозабезпечених сімей, дітей, батьки яких загинули в ході проведення АТО,дітей,батьки яких є учасниками бойових дій та дітей, батьки яких призвані на військову службу під час мобілізації, дітей з сімей, вимушено переселених з Донецької та Луганської областей, АР Крим,дітей з особливими освітніми потребами, які навчаються в інклюзивних класах.</t>
  </si>
  <si>
    <t>Соціальний захист учасників освітнього  процесу</t>
  </si>
  <si>
    <t>1.Оздоровлення дітей в пришкільних таборах</t>
  </si>
  <si>
    <t xml:space="preserve">Забезпечення  харчуванням учнів 1-4 класів, дітей-сиріт та дітей, позбавлених батьківського піклування, дітей з малозабезпечених сімей пільгових категорій закладів загальної середньої освіти </t>
  </si>
  <si>
    <t>3. Забезпечення дітей-сиріт  та дітей, позбавлених батьківського піклування, шкільною та спортивною формою</t>
  </si>
  <si>
    <t>Соціальний захист учасників освітнього процесу</t>
  </si>
  <si>
    <t xml:space="preserve">Страхування дітей-сиріт та дітей, позбавлених батьківського піклування </t>
  </si>
  <si>
    <t>2. Забезпечення закладів загальної середньої освіти сучасними технічними засобами навчання з природньо-математичних дисциплін</t>
  </si>
  <si>
    <t>Підвищення якості  освітнього  процесу</t>
  </si>
  <si>
    <t>Забезпечення послуг зв’язку закладів освіти установ</t>
  </si>
  <si>
    <t>Відділ освіти , молоді і спорту Покровської райдержадміністрації, ЗЗСО  району</t>
  </si>
  <si>
    <t>31.Міжнародний мовно-літературний конкурс ім. Т. Шевченка</t>
  </si>
  <si>
    <t xml:space="preserve">Поповнення бібліотечних фондів закладів загальної середньої освіти </t>
  </si>
  <si>
    <t xml:space="preserve"> Матеріально-технічне забезпечення закладів загальної середньої  освіти</t>
  </si>
  <si>
    <t xml:space="preserve">Відділ освіти, молоді і спорту райдержадміністрації, ЗЗСО району </t>
  </si>
  <si>
    <t xml:space="preserve">Заступник голови районної ради </t>
  </si>
  <si>
    <t>3.Літературно-мистецьке віче «Собори наших душ»</t>
  </si>
  <si>
    <t>32. Всеукраїнський учнівський літературно-мистецький конкурс "Стежками Каменяра"</t>
  </si>
  <si>
    <t>33. Проведення навчально-тренувальних зборів та заходів  щодо військово-патріотичного виховання молоді з метою популяризації служби у збройних силах України</t>
  </si>
  <si>
    <t xml:space="preserve">1. Виготовлення проектно-кошторисної документації по об'єкту: "Влаштування гаражу і зовнішнього туалету Просянської ЗОШ І-ІІІ ст. Покровського району Дніпропетровської області </t>
  </si>
  <si>
    <t xml:space="preserve">2. Виготовлення проектно-кошторисної документації по об'єкту: "Капітальний ремонт північного корпусу Просянської ЗОШ І-ІІІ ст. Покровського району Дніпропетровської області  </t>
  </si>
  <si>
    <t>3.  “Капітальний ремонт Вишнівської ЗОШ І-ІІІ ступенів – заміна віконних та дверних блоків (північна сторона) Покровського району Дніпропетровської області</t>
  </si>
  <si>
    <t xml:space="preserve">4. "Влаштування гаражу і зовнішнього туалету Просянської ЗОШ І-ІІІ ст. Покровського району Дніпропетровської області </t>
  </si>
  <si>
    <t>5. Капітальний ремонт північного корпусу Просянської ЗОШ І-ІІІ ступенів та влаштування гаражу і зовнішнього туалету Покровського району Дніпропетровської області</t>
  </si>
  <si>
    <t>8. Виготовлення проектно-кошторисної документації по об'єкту:Капітальний ремонт НВК "Орлівська ЗОШ І-ІІІ ступенів - ДНЗ"- заміна вікон та дверей Покровського району Дніпропетровської області</t>
  </si>
  <si>
    <t>9. Капітальний ремонт НВК "Орлівська ЗОШ І-ІІІ ступенів - ДНЗ"- заміна вікон та дверей Покровського району Дніпропетровської області</t>
  </si>
  <si>
    <t>10. Виготовлення проектно-кошторисної документації по об'єкту:Катеринівська ЗОШ І-ІІІ ступенів - реконструкція системи опалення Покровського району Дніпропетровської області</t>
  </si>
  <si>
    <t>11. Катеринівська ЗОШ І-ІІІ ступенів - реконструкція системи опалення Покровського району Дніпропетровської області</t>
  </si>
  <si>
    <t>12.  Придбання матеріалів для наладки автоматики котлів</t>
  </si>
  <si>
    <t>13. Виготовлення проектно-кошторисної документації по об'єкту:Капітальний ремонт покровлі будівлі НВК "Орлівська ЗОШ І-ІІІ ступенів - ДНЗ" Покровського району Дніпропетровської області</t>
  </si>
  <si>
    <t>14. Капітальний ремонт покровлі будівлі НВК "Орлівська ЗОШ І-ІІІ ступенів - ДНЗ" Покровського району Дніпропетровської області</t>
  </si>
  <si>
    <t>15.Придбання обладнання для шкільних їдалень</t>
  </si>
  <si>
    <t>16. Виготовлення проектно-кошторисної документації по об'єкту: “Капітальний ремонт покрівлі будівлі Вишнівської ЗОШ І-ІІІ ступенів Покровського району Дніпропетровської області</t>
  </si>
  <si>
    <t>17. “Капітальний ремонт покрівлі будівлі Вишнівської ЗОШ І-ІІІ ступенів Покровського району Дніпропетровської області</t>
  </si>
  <si>
    <t>18. Виготовлення проектно-кошторисної документації по об'єкту:Капітальний ремонт покрівлі будівлі Катеринівської ЗОШ І-ІІІ ступенів Покровського району Дніпропетровської області</t>
  </si>
  <si>
    <t>19. Капітальний ремонт покрівлі будівлі Катеринівської ЗОШ І-ІІІ ступенів Покровського району Дніпропетровської області</t>
  </si>
  <si>
    <t>1. Придбання пально- мастильних матеріалів та запасних частин</t>
  </si>
  <si>
    <t>1.Виплата одноразової допомоги дітям-сиротам та дітям, позбавлених батьківського піклування, після досягнення ними 18-річного віку та при працевлаштуванні</t>
  </si>
  <si>
    <t xml:space="preserve">3. Страхування дітей-сиріт та дітей, позбавлених батьківського піклування </t>
  </si>
  <si>
    <t>4. Преміювання та нагородження переможців обласних та районних конкурсів, олімпіад, зльотів тощо</t>
  </si>
  <si>
    <t>5.Створення умов для забезпечення рівного доступу дітей із обмеженими фізичними можливостями до освітнього процесу</t>
  </si>
  <si>
    <t>Загальний обсяг</t>
  </si>
  <si>
    <t xml:space="preserve">Бюжет сільських та селищних рад </t>
  </si>
  <si>
    <t>2. Залучення шкільних автобусів для  обласних та районних заходів, конкурсів, змагань, олімпіад та в зворотному напрямку</t>
  </si>
  <si>
    <t>Матеріально-технічне забезпечення закладів освіти</t>
  </si>
  <si>
    <t>Сільські та селищні ради</t>
  </si>
  <si>
    <t>2. Проведення масових заходів та придбання подарунків на свята для дітей пільгових категорій</t>
  </si>
  <si>
    <t>2.Оздоровлення дітей та підлітків (діти-сироти та діти позбавлені батьківського піклування, діти з багатодітних та малозабезпечених сімей, діти учасників АТО, талановиті та обдаровані діти та інші)</t>
  </si>
  <si>
    <t>Збільшення   відсотку охоплення позашкільною освітою</t>
  </si>
  <si>
    <t>2. Забезпечення підручниками учнів, придбання науково-технічної та художньої літератури для шкільних бібліотек району</t>
  </si>
  <si>
    <t>1. Обробка дерев'яних конструкцій горищних приміщень об'єктів освіти  вогнезахисним розчином</t>
  </si>
  <si>
    <t>2. Обладнання закладів освіти автоматичною пожежною сигналізацією, у відповідності з нормами протипожежної безпеки</t>
  </si>
  <si>
    <t xml:space="preserve">Забезпечення захисту учасників освітнього процесу від пожеж,  підвищення рівня протипожежного захисту  та створення сприятливих умов для реалізації державної політики у сфері пожежної безпеки. </t>
  </si>
  <si>
    <t>Забезпечення закладів освіти автоматичною пожежною сигналізацією</t>
  </si>
  <si>
    <t xml:space="preserve">Приведення пожежних гідрантів, пожежних водоймищ  в працездатний стан та у відповідність вимогам нормативно-правових актів.
</t>
  </si>
  <si>
    <t xml:space="preserve">Забезпечення первинними засобами  пожежогасіння
</t>
  </si>
  <si>
    <t>Забезпечення учасників освітнього процесу засобами захисту органів дихання</t>
  </si>
  <si>
    <t xml:space="preserve">Підвищення рівня протипожежного захисту </t>
  </si>
  <si>
    <t>3. Оснащення та ремонт системи зовнішнього водопостачання</t>
  </si>
  <si>
    <t xml:space="preserve">4. Забезпечення первинними засобами пожежогасіння
</t>
  </si>
  <si>
    <t>5. Забезпечення засобами захисту органів дихання</t>
  </si>
  <si>
    <t xml:space="preserve">6. Виконання з'єднань, відгалуження та окінцювання жил проводів і кабелів за допомогою опресування, зварювання, паяння </t>
  </si>
  <si>
    <t>І. КАРАБУТ</t>
  </si>
  <si>
    <t>від 15.12.2017 №316-21/VІІ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</si>
</sst>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_ ;[Red]\-#,##0\ "/>
    <numFmt numFmtId="178" formatCode="0_ ;[Red]\-0\ 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23"/>
      <name val="Times New Roman"/>
      <family val="1"/>
    </font>
    <font>
      <sz val="23"/>
      <color indexed="8"/>
      <name val="Times New Roman"/>
      <family val="1"/>
    </font>
    <font>
      <b/>
      <sz val="2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sz val="36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6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/>
    </xf>
    <xf numFmtId="0" fontId="30" fillId="0" borderId="12" xfId="0" applyFont="1" applyFill="1" applyBorder="1" applyAlignment="1">
      <alignment/>
    </xf>
    <xf numFmtId="3" fontId="30" fillId="0" borderId="10" xfId="0" applyNumberFormat="1" applyFont="1" applyFill="1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0" fillId="0" borderId="15" xfId="0" applyFont="1" applyFill="1" applyBorder="1" applyAlignment="1">
      <alignment/>
    </xf>
    <xf numFmtId="0" fontId="33" fillId="0" borderId="0" xfId="0" applyFont="1" applyFill="1" applyAlignment="1">
      <alignment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3" fontId="34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wrapText="1"/>
    </xf>
    <xf numFmtId="0" fontId="6" fillId="25" borderId="10" xfId="0" applyFont="1" applyFill="1" applyBorder="1" applyAlignment="1">
      <alignment vertical="center" wrapText="1"/>
    </xf>
    <xf numFmtId="0" fontId="37" fillId="0" borderId="0" xfId="0" applyFont="1" applyFill="1" applyAlignment="1">
      <alignment horizontal="center"/>
    </xf>
    <xf numFmtId="0" fontId="30" fillId="0" borderId="25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31" fillId="0" borderId="11" xfId="0" applyFont="1" applyBorder="1" applyAlignment="1">
      <alignment/>
    </xf>
    <xf numFmtId="0" fontId="30" fillId="0" borderId="1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12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31" xfId="0" applyBorder="1" applyAlignment="1">
      <alignment/>
    </xf>
    <xf numFmtId="0" fontId="6" fillId="0" borderId="18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wrapText="1"/>
    </xf>
    <xf numFmtId="0" fontId="30" fillId="0" borderId="33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4"/>
  <sheetViews>
    <sheetView tabSelected="1" view="pageBreakPreview" zoomScale="60" zoomScaleNormal="75" zoomScalePageLayoutView="0" workbookViewId="0" topLeftCell="A1">
      <selection activeCell="G3" sqref="G3:J3"/>
    </sheetView>
  </sheetViews>
  <sheetFormatPr defaultColWidth="9.00390625" defaultRowHeight="12.75"/>
  <cols>
    <col min="1" max="1" width="28.75390625" style="1" customWidth="1"/>
    <col min="2" max="2" width="49.625" style="1" customWidth="1"/>
    <col min="3" max="3" width="18.875" style="1" customWidth="1"/>
    <col min="4" max="4" width="14.875" style="1" customWidth="1"/>
    <col min="5" max="5" width="28.00390625" style="1" customWidth="1"/>
    <col min="6" max="6" width="16.00390625" style="1" customWidth="1"/>
    <col min="7" max="7" width="13.875" style="1" customWidth="1"/>
    <col min="8" max="8" width="14.75390625" style="1" customWidth="1"/>
    <col min="9" max="9" width="13.375" style="1" customWidth="1"/>
    <col min="10" max="10" width="14.875" style="1" customWidth="1"/>
    <col min="11" max="11" width="15.25390625" style="1" customWidth="1"/>
    <col min="12" max="12" width="33.375" style="1" customWidth="1"/>
    <col min="13" max="16384" width="9.125" style="1" customWidth="1"/>
  </cols>
  <sheetData>
    <row r="1" spans="7:12" s="12" customFormat="1" ht="24" customHeight="1">
      <c r="G1" s="13" t="s">
        <v>69</v>
      </c>
      <c r="K1" s="13"/>
      <c r="L1" s="13"/>
    </row>
    <row r="2" spans="7:12" s="12" customFormat="1" ht="24" customHeight="1">
      <c r="G2" s="13" t="s">
        <v>84</v>
      </c>
      <c r="K2" s="13"/>
      <c r="L2" s="13"/>
    </row>
    <row r="3" spans="7:10" s="12" customFormat="1" ht="24" customHeight="1">
      <c r="G3" s="128" t="s">
        <v>179</v>
      </c>
      <c r="H3" s="128"/>
      <c r="I3" s="128"/>
      <c r="J3" s="128"/>
    </row>
    <row r="4" s="12" customFormat="1" ht="24.75" customHeight="1"/>
    <row r="5" s="12" customFormat="1" ht="15" customHeight="1"/>
    <row r="6" s="12" customFormat="1" ht="15" customHeight="1"/>
    <row r="7" s="12" customFormat="1" ht="15" customHeight="1"/>
    <row r="8" spans="1:12" s="12" customFormat="1" ht="29.25">
      <c r="A8" s="107" t="s">
        <v>16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</row>
    <row r="9" spans="1:12" s="12" customFormat="1" ht="29.25">
      <c r="A9" s="107" t="s">
        <v>17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</row>
    <row r="10" spans="1:12" s="12" customFormat="1" ht="29.25">
      <c r="A10" s="107" t="s">
        <v>92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</row>
    <row r="11" ht="35.25" customHeight="1" thickBot="1">
      <c r="J11" s="14"/>
    </row>
    <row r="12" spans="1:12" s="3" customFormat="1" ht="36.75" customHeight="1">
      <c r="A12" s="58" t="s">
        <v>13</v>
      </c>
      <c r="B12" s="103" t="s">
        <v>0</v>
      </c>
      <c r="C12" s="103" t="s">
        <v>1</v>
      </c>
      <c r="D12" s="103" t="s">
        <v>14</v>
      </c>
      <c r="E12" s="103" t="s">
        <v>2</v>
      </c>
      <c r="F12" s="103"/>
      <c r="G12" s="103"/>
      <c r="H12" s="103"/>
      <c r="I12" s="103"/>
      <c r="J12" s="103"/>
      <c r="K12" s="103"/>
      <c r="L12" s="108" t="s">
        <v>3</v>
      </c>
    </row>
    <row r="13" spans="1:12" s="3" customFormat="1" ht="23.25" customHeight="1">
      <c r="A13" s="59"/>
      <c r="B13" s="104"/>
      <c r="C13" s="104"/>
      <c r="D13" s="104"/>
      <c r="E13" s="2"/>
      <c r="F13" s="2" t="s">
        <v>87</v>
      </c>
      <c r="G13" s="2" t="s">
        <v>88</v>
      </c>
      <c r="H13" s="2" t="s">
        <v>89</v>
      </c>
      <c r="I13" s="2" t="s">
        <v>90</v>
      </c>
      <c r="J13" s="2" t="s">
        <v>91</v>
      </c>
      <c r="K13" s="2" t="s">
        <v>4</v>
      </c>
      <c r="L13" s="109"/>
    </row>
    <row r="14" spans="1:12" s="3" customFormat="1" ht="27.75" customHeight="1">
      <c r="A14" s="102" t="s">
        <v>96</v>
      </c>
      <c r="B14" s="82" t="s">
        <v>94</v>
      </c>
      <c r="C14" s="82" t="s">
        <v>161</v>
      </c>
      <c r="D14" s="82" t="s">
        <v>93</v>
      </c>
      <c r="E14" s="32" t="s">
        <v>15</v>
      </c>
      <c r="F14" s="4">
        <f>F18</f>
        <v>59620</v>
      </c>
      <c r="G14" s="4">
        <f>G18</f>
        <v>32720</v>
      </c>
      <c r="H14" s="4">
        <f>H18+H19</f>
        <v>64620</v>
      </c>
      <c r="I14" s="4">
        <f>I18+I19</f>
        <v>95520</v>
      </c>
      <c r="J14" s="4">
        <f>J18+J19</f>
        <v>871000</v>
      </c>
      <c r="K14" s="4">
        <f>K18+K19</f>
        <v>1123480</v>
      </c>
      <c r="L14" s="81" t="s">
        <v>75</v>
      </c>
    </row>
    <row r="15" spans="1:12" s="3" customFormat="1" ht="22.5" customHeight="1">
      <c r="A15" s="102"/>
      <c r="B15" s="82"/>
      <c r="C15" s="82"/>
      <c r="D15" s="82"/>
      <c r="E15" s="32" t="s">
        <v>5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f>F15+G15+H15+I15+J15</f>
        <v>0</v>
      </c>
      <c r="L15" s="81"/>
    </row>
    <row r="16" spans="1:12" s="3" customFormat="1" ht="24" customHeight="1">
      <c r="A16" s="102"/>
      <c r="B16" s="82"/>
      <c r="C16" s="82"/>
      <c r="D16" s="82"/>
      <c r="E16" s="32" t="s">
        <v>6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f>F16+G16+H16+I16+J16</f>
        <v>0</v>
      </c>
      <c r="L16" s="81"/>
    </row>
    <row r="17" spans="1:12" s="3" customFormat="1" ht="23.25" customHeight="1">
      <c r="A17" s="102"/>
      <c r="B17" s="82"/>
      <c r="C17" s="82"/>
      <c r="D17" s="82"/>
      <c r="E17" s="32" t="s">
        <v>7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f>F17+G17+H17+I17+J17</f>
        <v>0</v>
      </c>
      <c r="L17" s="81"/>
    </row>
    <row r="18" spans="1:12" s="3" customFormat="1" ht="33">
      <c r="A18" s="102"/>
      <c r="B18" s="82"/>
      <c r="C18" s="82"/>
      <c r="D18" s="82"/>
      <c r="E18" s="32" t="s">
        <v>8</v>
      </c>
      <c r="F18" s="4">
        <v>59620</v>
      </c>
      <c r="G18" s="4">
        <v>32720</v>
      </c>
      <c r="H18" s="4">
        <v>59620</v>
      </c>
      <c r="I18" s="4">
        <v>95520</v>
      </c>
      <c r="J18" s="4">
        <v>821000</v>
      </c>
      <c r="K18" s="4">
        <f>F18+G18+H18+I18+J18</f>
        <v>1068480</v>
      </c>
      <c r="L18" s="81"/>
    </row>
    <row r="19" spans="1:12" s="3" customFormat="1" ht="30" customHeight="1">
      <c r="A19" s="102"/>
      <c r="B19" s="82"/>
      <c r="C19" s="82"/>
      <c r="D19" s="82"/>
      <c r="E19" s="32" t="s">
        <v>9</v>
      </c>
      <c r="F19" s="4">
        <v>0</v>
      </c>
      <c r="G19" s="4">
        <v>0</v>
      </c>
      <c r="H19" s="4">
        <v>5000</v>
      </c>
      <c r="I19" s="4">
        <v>0</v>
      </c>
      <c r="J19" s="4">
        <v>50000</v>
      </c>
      <c r="K19" s="4">
        <v>55000</v>
      </c>
      <c r="L19" s="81"/>
    </row>
    <row r="20" spans="1:12" s="3" customFormat="1" ht="27.75" customHeight="1">
      <c r="A20" s="102"/>
      <c r="B20" s="82" t="s">
        <v>95</v>
      </c>
      <c r="C20" s="82" t="s">
        <v>161</v>
      </c>
      <c r="D20" s="82" t="s">
        <v>93</v>
      </c>
      <c r="E20" s="32" t="s">
        <v>15</v>
      </c>
      <c r="F20" s="4">
        <v>85000</v>
      </c>
      <c r="G20" s="6">
        <v>110000</v>
      </c>
      <c r="H20" s="33">
        <v>165000</v>
      </c>
      <c r="I20" s="4">
        <v>70000</v>
      </c>
      <c r="J20" s="4">
        <v>690000</v>
      </c>
      <c r="K20" s="34">
        <f>F20+G20+H20+I20+J20</f>
        <v>1120000</v>
      </c>
      <c r="L20" s="81" t="s">
        <v>76</v>
      </c>
    </row>
    <row r="21" spans="1:12" s="3" customFormat="1" ht="30" customHeight="1">
      <c r="A21" s="102"/>
      <c r="B21" s="82"/>
      <c r="C21" s="82"/>
      <c r="D21" s="82"/>
      <c r="E21" s="32" t="s">
        <v>5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81"/>
    </row>
    <row r="22" spans="1:12" s="3" customFormat="1" ht="27.75" customHeight="1">
      <c r="A22" s="102"/>
      <c r="B22" s="82"/>
      <c r="C22" s="82"/>
      <c r="D22" s="82"/>
      <c r="E22" s="32" t="s">
        <v>6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81"/>
    </row>
    <row r="23" spans="1:12" s="3" customFormat="1" ht="25.5" customHeight="1">
      <c r="A23" s="102"/>
      <c r="B23" s="82"/>
      <c r="C23" s="82"/>
      <c r="D23" s="82"/>
      <c r="E23" s="32" t="s">
        <v>7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81"/>
    </row>
    <row r="24" spans="1:12" s="3" customFormat="1" ht="33">
      <c r="A24" s="102"/>
      <c r="B24" s="82"/>
      <c r="C24" s="82"/>
      <c r="D24" s="82"/>
      <c r="E24" s="32" t="s">
        <v>8</v>
      </c>
      <c r="F24" s="4">
        <v>85000</v>
      </c>
      <c r="G24" s="6">
        <v>110000</v>
      </c>
      <c r="H24" s="33">
        <v>165000</v>
      </c>
      <c r="I24" s="4">
        <v>70000</v>
      </c>
      <c r="J24" s="4">
        <v>690000</v>
      </c>
      <c r="K24" s="34">
        <f>F24+G24+H24+I24+J24</f>
        <v>1120000</v>
      </c>
      <c r="L24" s="81"/>
    </row>
    <row r="25" spans="1:12" s="3" customFormat="1" ht="36" customHeight="1">
      <c r="A25" s="102"/>
      <c r="B25" s="82"/>
      <c r="C25" s="82"/>
      <c r="D25" s="82"/>
      <c r="E25" s="32" t="s">
        <v>9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81"/>
    </row>
    <row r="26" spans="1:12" s="3" customFormat="1" ht="54.75" customHeight="1">
      <c r="A26" s="61" t="s">
        <v>117</v>
      </c>
      <c r="B26" s="74" t="s">
        <v>116</v>
      </c>
      <c r="C26" s="82" t="s">
        <v>107</v>
      </c>
      <c r="D26" s="82" t="s">
        <v>18</v>
      </c>
      <c r="E26" s="5" t="s">
        <v>15</v>
      </c>
      <c r="F26" s="4">
        <f aca="true" t="shared" si="0" ref="F26:K26">F30</f>
        <v>633024</v>
      </c>
      <c r="G26" s="4">
        <f t="shared" si="0"/>
        <v>633024</v>
      </c>
      <c r="H26" s="4">
        <f t="shared" si="0"/>
        <v>633024</v>
      </c>
      <c r="I26" s="4">
        <f t="shared" si="0"/>
        <v>633024</v>
      </c>
      <c r="J26" s="4">
        <f t="shared" si="0"/>
        <v>633024</v>
      </c>
      <c r="K26" s="4">
        <f t="shared" si="0"/>
        <v>3165120</v>
      </c>
      <c r="L26" s="81" t="s">
        <v>119</v>
      </c>
    </row>
    <row r="27" spans="1:12" s="3" customFormat="1" ht="34.5" customHeight="1">
      <c r="A27" s="64"/>
      <c r="B27" s="105"/>
      <c r="C27" s="82"/>
      <c r="D27" s="82"/>
      <c r="E27" s="5" t="s">
        <v>5</v>
      </c>
      <c r="F27" s="4">
        <v>0</v>
      </c>
      <c r="G27" s="4">
        <v>0</v>
      </c>
      <c r="H27" s="4">
        <v>0</v>
      </c>
      <c r="I27" s="4"/>
      <c r="J27" s="4"/>
      <c r="K27" s="4">
        <f aca="true" t="shared" si="1" ref="K27:K55">F27+G27+H27+I27+J27</f>
        <v>0</v>
      </c>
      <c r="L27" s="81"/>
    </row>
    <row r="28" spans="1:12" s="3" customFormat="1" ht="31.5" customHeight="1">
      <c r="A28" s="64"/>
      <c r="B28" s="105"/>
      <c r="C28" s="82"/>
      <c r="D28" s="82"/>
      <c r="E28" s="5" t="s">
        <v>6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f t="shared" si="1"/>
        <v>0</v>
      </c>
      <c r="L28" s="81"/>
    </row>
    <row r="29" spans="1:12" s="3" customFormat="1" ht="41.25" customHeight="1">
      <c r="A29" s="64"/>
      <c r="B29" s="105"/>
      <c r="C29" s="82"/>
      <c r="D29" s="82"/>
      <c r="E29" s="5" t="s">
        <v>7</v>
      </c>
      <c r="F29" s="4"/>
      <c r="G29" s="4"/>
      <c r="H29" s="4"/>
      <c r="I29" s="4"/>
      <c r="J29" s="4"/>
      <c r="K29" s="4">
        <f t="shared" si="1"/>
        <v>0</v>
      </c>
      <c r="L29" s="81"/>
    </row>
    <row r="30" spans="1:12" s="3" customFormat="1" ht="36.75" customHeight="1">
      <c r="A30" s="64"/>
      <c r="B30" s="105"/>
      <c r="C30" s="82"/>
      <c r="D30" s="82"/>
      <c r="E30" s="5" t="s">
        <v>8</v>
      </c>
      <c r="F30" s="4">
        <v>633024</v>
      </c>
      <c r="G30" s="4">
        <v>633024</v>
      </c>
      <c r="H30" s="4">
        <v>633024</v>
      </c>
      <c r="I30" s="4">
        <v>633024</v>
      </c>
      <c r="J30" s="4">
        <v>633024</v>
      </c>
      <c r="K30" s="4">
        <f t="shared" si="1"/>
        <v>3165120</v>
      </c>
      <c r="L30" s="81"/>
    </row>
    <row r="31" spans="1:12" s="3" customFormat="1" ht="84" customHeight="1" thickBot="1">
      <c r="A31" s="65"/>
      <c r="B31" s="106"/>
      <c r="C31" s="88"/>
      <c r="D31" s="88"/>
      <c r="E31" s="25" t="s">
        <v>9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f t="shared" si="1"/>
        <v>0</v>
      </c>
      <c r="L31" s="96"/>
    </row>
    <row r="32" spans="1:12" s="3" customFormat="1" ht="36.75" customHeight="1">
      <c r="A32" s="63" t="s">
        <v>121</v>
      </c>
      <c r="B32" s="77" t="s">
        <v>118</v>
      </c>
      <c r="C32" s="87" t="s">
        <v>107</v>
      </c>
      <c r="D32" s="87" t="s">
        <v>18</v>
      </c>
      <c r="E32" s="23" t="s">
        <v>15</v>
      </c>
      <c r="F32" s="17">
        <f>F36</f>
        <v>91877</v>
      </c>
      <c r="G32" s="17">
        <f>G36</f>
        <v>91877</v>
      </c>
      <c r="H32" s="17">
        <f>H36</f>
        <v>91877</v>
      </c>
      <c r="I32" s="17">
        <f>I36</f>
        <v>91877</v>
      </c>
      <c r="J32" s="17">
        <f>J36</f>
        <v>91877</v>
      </c>
      <c r="K32" s="17">
        <f t="shared" si="1"/>
        <v>459385</v>
      </c>
      <c r="L32" s="95" t="s">
        <v>19</v>
      </c>
    </row>
    <row r="33" spans="1:12" s="3" customFormat="1" ht="42.75" customHeight="1">
      <c r="A33" s="64"/>
      <c r="B33" s="75"/>
      <c r="C33" s="82"/>
      <c r="D33" s="82"/>
      <c r="E33" s="5" t="s">
        <v>5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f t="shared" si="1"/>
        <v>0</v>
      </c>
      <c r="L33" s="81"/>
    </row>
    <row r="34" spans="1:12" s="3" customFormat="1" ht="32.25" customHeight="1">
      <c r="A34" s="64"/>
      <c r="B34" s="75"/>
      <c r="C34" s="82"/>
      <c r="D34" s="82"/>
      <c r="E34" s="5" t="s">
        <v>6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f t="shared" si="1"/>
        <v>0</v>
      </c>
      <c r="L34" s="81"/>
    </row>
    <row r="35" spans="1:12" s="3" customFormat="1" ht="32.25" customHeight="1">
      <c r="A35" s="64"/>
      <c r="B35" s="75"/>
      <c r="C35" s="82"/>
      <c r="D35" s="82"/>
      <c r="E35" s="5" t="s">
        <v>7</v>
      </c>
      <c r="F35" s="4"/>
      <c r="G35" s="4"/>
      <c r="H35" s="4">
        <v>0</v>
      </c>
      <c r="I35" s="4">
        <v>0</v>
      </c>
      <c r="J35" s="4">
        <v>0</v>
      </c>
      <c r="K35" s="4">
        <f t="shared" si="1"/>
        <v>0</v>
      </c>
      <c r="L35" s="81"/>
    </row>
    <row r="36" spans="1:12" s="3" customFormat="1" ht="31.5" customHeight="1">
      <c r="A36" s="64"/>
      <c r="B36" s="75"/>
      <c r="C36" s="82"/>
      <c r="D36" s="82"/>
      <c r="E36" s="5" t="s">
        <v>8</v>
      </c>
      <c r="F36" s="4">
        <v>91877</v>
      </c>
      <c r="G36" s="4">
        <v>91877</v>
      </c>
      <c r="H36" s="4">
        <v>91877</v>
      </c>
      <c r="I36" s="4">
        <v>91877</v>
      </c>
      <c r="J36" s="4">
        <v>91877</v>
      </c>
      <c r="K36" s="4">
        <f>SUM(F36:J36)</f>
        <v>459385</v>
      </c>
      <c r="L36" s="81"/>
    </row>
    <row r="37" spans="1:12" s="3" customFormat="1" ht="28.5" customHeight="1">
      <c r="A37" s="64"/>
      <c r="B37" s="76"/>
      <c r="C37" s="82"/>
      <c r="D37" s="82"/>
      <c r="E37" s="5" t="s">
        <v>9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f t="shared" si="1"/>
        <v>0</v>
      </c>
      <c r="L37" s="81"/>
    </row>
    <row r="38" spans="1:12" s="3" customFormat="1" ht="30.75" customHeight="1">
      <c r="A38" s="64"/>
      <c r="B38" s="82" t="s">
        <v>163</v>
      </c>
      <c r="C38" s="82" t="s">
        <v>107</v>
      </c>
      <c r="D38" s="82" t="s">
        <v>18</v>
      </c>
      <c r="E38" s="5" t="s">
        <v>15</v>
      </c>
      <c r="F38" s="4">
        <f>F41</f>
        <v>71200</v>
      </c>
      <c r="G38" s="4">
        <f>G41</f>
        <v>71200</v>
      </c>
      <c r="H38" s="4">
        <f>H41</f>
        <v>71200</v>
      </c>
      <c r="I38" s="4">
        <f>I41</f>
        <v>71200</v>
      </c>
      <c r="J38" s="4">
        <f>J41+J42</f>
        <v>71200</v>
      </c>
      <c r="K38" s="4">
        <f t="shared" si="1"/>
        <v>356000</v>
      </c>
      <c r="L38" s="81" t="s">
        <v>20</v>
      </c>
    </row>
    <row r="39" spans="1:12" s="3" customFormat="1" ht="21.75" customHeight="1">
      <c r="A39" s="64"/>
      <c r="B39" s="82"/>
      <c r="C39" s="82"/>
      <c r="D39" s="82"/>
      <c r="E39" s="5" t="s">
        <v>5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f t="shared" si="1"/>
        <v>0</v>
      </c>
      <c r="L39" s="81"/>
    </row>
    <row r="40" spans="1:12" s="3" customFormat="1" ht="21.75" customHeight="1">
      <c r="A40" s="64"/>
      <c r="B40" s="82"/>
      <c r="C40" s="82"/>
      <c r="D40" s="82"/>
      <c r="E40" s="5" t="s">
        <v>6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f t="shared" si="1"/>
        <v>0</v>
      </c>
      <c r="L40" s="81"/>
    </row>
    <row r="41" spans="1:12" s="3" customFormat="1" ht="21.75" customHeight="1">
      <c r="A41" s="64"/>
      <c r="B41" s="82"/>
      <c r="C41" s="82"/>
      <c r="D41" s="82"/>
      <c r="E41" s="5" t="s">
        <v>7</v>
      </c>
      <c r="F41" s="4">
        <v>71200</v>
      </c>
      <c r="G41" s="4">
        <v>71200</v>
      </c>
      <c r="H41" s="4">
        <v>71200</v>
      </c>
      <c r="I41" s="4">
        <v>71200</v>
      </c>
      <c r="J41" s="4">
        <v>71200</v>
      </c>
      <c r="K41" s="4">
        <f t="shared" si="1"/>
        <v>356000</v>
      </c>
      <c r="L41" s="81"/>
    </row>
    <row r="42" spans="1:12" s="3" customFormat="1" ht="36.75" customHeight="1">
      <c r="A42" s="64"/>
      <c r="B42" s="82"/>
      <c r="C42" s="82"/>
      <c r="D42" s="82"/>
      <c r="E42" s="5" t="s">
        <v>8</v>
      </c>
      <c r="F42" s="4">
        <v>0</v>
      </c>
      <c r="G42" s="4">
        <v>0</v>
      </c>
      <c r="H42" s="4">
        <v>0</v>
      </c>
      <c r="I42" s="4">
        <v>0</v>
      </c>
      <c r="J42" s="4"/>
      <c r="K42" s="4">
        <f t="shared" si="1"/>
        <v>0</v>
      </c>
      <c r="L42" s="81"/>
    </row>
    <row r="43" spans="1:12" s="3" customFormat="1" ht="31.5" customHeight="1">
      <c r="A43" s="64"/>
      <c r="B43" s="82"/>
      <c r="C43" s="82"/>
      <c r="D43" s="82"/>
      <c r="E43" s="5" t="s">
        <v>9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f t="shared" si="1"/>
        <v>0</v>
      </c>
      <c r="L43" s="81"/>
    </row>
    <row r="44" spans="1:12" s="3" customFormat="1" ht="33.75" customHeight="1">
      <c r="A44" s="64"/>
      <c r="B44" s="82" t="s">
        <v>120</v>
      </c>
      <c r="C44" s="82" t="s">
        <v>107</v>
      </c>
      <c r="D44" s="82" t="s">
        <v>18</v>
      </c>
      <c r="E44" s="5" t="s">
        <v>15</v>
      </c>
      <c r="F44" s="4">
        <f>F45</f>
        <v>32800</v>
      </c>
      <c r="G44" s="4">
        <f>G45</f>
        <v>32800</v>
      </c>
      <c r="H44" s="4">
        <f>H45</f>
        <v>32800</v>
      </c>
      <c r="I44" s="4">
        <f>I45</f>
        <v>32800</v>
      </c>
      <c r="J44" s="4">
        <f>J45</f>
        <v>32800</v>
      </c>
      <c r="K44" s="4">
        <f t="shared" si="1"/>
        <v>164000</v>
      </c>
      <c r="L44" s="81" t="s">
        <v>21</v>
      </c>
    </row>
    <row r="45" spans="1:12" s="3" customFormat="1" ht="16.5">
      <c r="A45" s="64"/>
      <c r="B45" s="82"/>
      <c r="C45" s="82"/>
      <c r="D45" s="82"/>
      <c r="E45" s="5" t="s">
        <v>5</v>
      </c>
      <c r="F45" s="4">
        <v>32800</v>
      </c>
      <c r="G45" s="4">
        <v>32800</v>
      </c>
      <c r="H45" s="4">
        <v>32800</v>
      </c>
      <c r="I45" s="4">
        <v>32800</v>
      </c>
      <c r="J45" s="4">
        <v>32800</v>
      </c>
      <c r="K45" s="4">
        <f t="shared" si="1"/>
        <v>164000</v>
      </c>
      <c r="L45" s="81"/>
    </row>
    <row r="46" spans="1:12" s="3" customFormat="1" ht="16.5">
      <c r="A46" s="64"/>
      <c r="B46" s="82"/>
      <c r="C46" s="82"/>
      <c r="D46" s="82"/>
      <c r="E46" s="5" t="s">
        <v>6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f t="shared" si="1"/>
        <v>0</v>
      </c>
      <c r="L46" s="81"/>
    </row>
    <row r="47" spans="1:12" s="3" customFormat="1" ht="16.5">
      <c r="A47" s="64"/>
      <c r="B47" s="82"/>
      <c r="C47" s="82"/>
      <c r="D47" s="82"/>
      <c r="E47" s="5" t="s">
        <v>7</v>
      </c>
      <c r="F47" s="4"/>
      <c r="G47" s="4"/>
      <c r="H47" s="4"/>
      <c r="I47" s="4">
        <v>0</v>
      </c>
      <c r="J47" s="4">
        <v>0</v>
      </c>
      <c r="K47" s="4">
        <f t="shared" si="1"/>
        <v>0</v>
      </c>
      <c r="L47" s="81"/>
    </row>
    <row r="48" spans="1:12" s="3" customFormat="1" ht="33">
      <c r="A48" s="64"/>
      <c r="B48" s="82"/>
      <c r="C48" s="82"/>
      <c r="D48" s="82"/>
      <c r="E48" s="5" t="s">
        <v>8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f t="shared" si="1"/>
        <v>0</v>
      </c>
      <c r="L48" s="81"/>
    </row>
    <row r="49" spans="1:12" s="3" customFormat="1" ht="20.25" customHeight="1">
      <c r="A49" s="64"/>
      <c r="B49" s="82"/>
      <c r="C49" s="82"/>
      <c r="D49" s="82"/>
      <c r="E49" s="5" t="s">
        <v>9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f t="shared" si="1"/>
        <v>0</v>
      </c>
      <c r="L49" s="81"/>
    </row>
    <row r="50" spans="1:12" s="3" customFormat="1" ht="35.25" customHeight="1">
      <c r="A50" s="64"/>
      <c r="B50" s="82" t="s">
        <v>153</v>
      </c>
      <c r="C50" s="82" t="s">
        <v>107</v>
      </c>
      <c r="D50" s="82" t="s">
        <v>18</v>
      </c>
      <c r="E50" s="5" t="s">
        <v>15</v>
      </c>
      <c r="F50" s="4">
        <f>F54</f>
        <v>21720</v>
      </c>
      <c r="G50" s="4">
        <f>G54</f>
        <v>21720</v>
      </c>
      <c r="H50" s="4">
        <f>H54</f>
        <v>21720</v>
      </c>
      <c r="I50" s="4">
        <f>I54</f>
        <v>21720</v>
      </c>
      <c r="J50" s="4">
        <f>J54</f>
        <v>21720</v>
      </c>
      <c r="K50" s="4">
        <f t="shared" si="1"/>
        <v>108600</v>
      </c>
      <c r="L50" s="81" t="s">
        <v>22</v>
      </c>
    </row>
    <row r="51" spans="1:12" s="3" customFormat="1" ht="18.75" customHeight="1">
      <c r="A51" s="64"/>
      <c r="B51" s="82"/>
      <c r="C51" s="82"/>
      <c r="D51" s="82"/>
      <c r="E51" s="5" t="s">
        <v>5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f t="shared" si="1"/>
        <v>0</v>
      </c>
      <c r="L51" s="81"/>
    </row>
    <row r="52" spans="1:12" s="3" customFormat="1" ht="15.75" customHeight="1">
      <c r="A52" s="64"/>
      <c r="B52" s="82"/>
      <c r="C52" s="82"/>
      <c r="D52" s="82"/>
      <c r="E52" s="5" t="s">
        <v>6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f t="shared" si="1"/>
        <v>0</v>
      </c>
      <c r="L52" s="81"/>
    </row>
    <row r="53" spans="1:12" s="3" customFormat="1" ht="24" customHeight="1">
      <c r="A53" s="64"/>
      <c r="B53" s="82"/>
      <c r="C53" s="82"/>
      <c r="D53" s="82"/>
      <c r="E53" s="5" t="s">
        <v>7</v>
      </c>
      <c r="F53" s="4"/>
      <c r="G53" s="4"/>
      <c r="H53" s="4"/>
      <c r="I53" s="4"/>
      <c r="J53" s="4">
        <v>0</v>
      </c>
      <c r="K53" s="4">
        <f t="shared" si="1"/>
        <v>0</v>
      </c>
      <c r="L53" s="81"/>
    </row>
    <row r="54" spans="1:12" s="3" customFormat="1" ht="41.25" customHeight="1">
      <c r="A54" s="64"/>
      <c r="B54" s="82"/>
      <c r="C54" s="82"/>
      <c r="D54" s="82"/>
      <c r="E54" s="5" t="s">
        <v>8</v>
      </c>
      <c r="F54" s="4">
        <v>21720</v>
      </c>
      <c r="G54" s="4">
        <v>21720</v>
      </c>
      <c r="H54" s="4">
        <v>21720</v>
      </c>
      <c r="I54" s="4">
        <v>21720</v>
      </c>
      <c r="J54" s="4">
        <v>21720</v>
      </c>
      <c r="K54" s="4">
        <f t="shared" si="1"/>
        <v>108600</v>
      </c>
      <c r="L54" s="81"/>
    </row>
    <row r="55" spans="1:12" s="3" customFormat="1" ht="30" customHeight="1">
      <c r="A55" s="64"/>
      <c r="B55" s="82"/>
      <c r="C55" s="82"/>
      <c r="D55" s="82"/>
      <c r="E55" s="5" t="s">
        <v>9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f t="shared" si="1"/>
        <v>0</v>
      </c>
      <c r="L55" s="81"/>
    </row>
    <row r="56" spans="1:12" s="3" customFormat="1" ht="41.25" customHeight="1">
      <c r="A56" s="64"/>
      <c r="B56" s="82" t="s">
        <v>162</v>
      </c>
      <c r="C56" s="82" t="s">
        <v>107</v>
      </c>
      <c r="D56" s="82" t="s">
        <v>18</v>
      </c>
      <c r="E56" s="5" t="s">
        <v>15</v>
      </c>
      <c r="F56" s="4">
        <f>F57</f>
        <v>3200</v>
      </c>
      <c r="G56" s="4">
        <f>G57</f>
        <v>3200</v>
      </c>
      <c r="H56" s="4">
        <f>H57</f>
        <v>3200</v>
      </c>
      <c r="I56" s="4">
        <f>I57</f>
        <v>3200</v>
      </c>
      <c r="J56" s="4">
        <f>J57</f>
        <v>3200</v>
      </c>
      <c r="K56" s="4">
        <f aca="true" t="shared" si="2" ref="K56:K78">F56+G56+H56+I56+J56</f>
        <v>16000</v>
      </c>
      <c r="L56" s="81" t="s">
        <v>23</v>
      </c>
    </row>
    <row r="57" spans="1:12" s="3" customFormat="1" ht="24" customHeight="1">
      <c r="A57" s="64"/>
      <c r="B57" s="82"/>
      <c r="C57" s="82"/>
      <c r="D57" s="82"/>
      <c r="E57" s="5" t="s">
        <v>5</v>
      </c>
      <c r="F57" s="4">
        <v>3200</v>
      </c>
      <c r="G57" s="4">
        <v>3200</v>
      </c>
      <c r="H57" s="4">
        <v>3200</v>
      </c>
      <c r="I57" s="4">
        <v>3200</v>
      </c>
      <c r="J57" s="4">
        <v>3200</v>
      </c>
      <c r="K57" s="4">
        <f t="shared" si="2"/>
        <v>16000</v>
      </c>
      <c r="L57" s="81"/>
    </row>
    <row r="58" spans="1:12" s="3" customFormat="1" ht="22.5" customHeight="1">
      <c r="A58" s="64"/>
      <c r="B58" s="82"/>
      <c r="C58" s="82"/>
      <c r="D58" s="82"/>
      <c r="E58" s="5" t="s">
        <v>6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f t="shared" si="2"/>
        <v>0</v>
      </c>
      <c r="L58" s="81"/>
    </row>
    <row r="59" spans="1:12" s="3" customFormat="1" ht="35.25" customHeight="1">
      <c r="A59" s="64"/>
      <c r="B59" s="82"/>
      <c r="C59" s="82"/>
      <c r="D59" s="82"/>
      <c r="E59" s="5" t="s">
        <v>7</v>
      </c>
      <c r="F59" s="4"/>
      <c r="G59" s="4"/>
      <c r="H59" s="4">
        <v>0</v>
      </c>
      <c r="I59" s="4">
        <v>0</v>
      </c>
      <c r="J59" s="4">
        <v>0</v>
      </c>
      <c r="K59" s="4">
        <f t="shared" si="2"/>
        <v>0</v>
      </c>
      <c r="L59" s="81"/>
    </row>
    <row r="60" spans="1:12" s="3" customFormat="1" ht="35.25" customHeight="1">
      <c r="A60" s="64"/>
      <c r="B60" s="82"/>
      <c r="C60" s="82"/>
      <c r="D60" s="82"/>
      <c r="E60" s="5" t="s">
        <v>8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f t="shared" si="2"/>
        <v>0</v>
      </c>
      <c r="L60" s="81"/>
    </row>
    <row r="61" spans="1:12" s="3" customFormat="1" ht="35.25" customHeight="1" thickBot="1">
      <c r="A61" s="65"/>
      <c r="B61" s="88"/>
      <c r="C61" s="88"/>
      <c r="D61" s="88"/>
      <c r="E61" s="25" t="s">
        <v>9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f t="shared" si="2"/>
        <v>0</v>
      </c>
      <c r="L61" s="96"/>
    </row>
    <row r="62" spans="1:12" s="3" customFormat="1" ht="35.25" customHeight="1">
      <c r="A62" s="63"/>
      <c r="B62" s="77" t="s">
        <v>154</v>
      </c>
      <c r="C62" s="77" t="s">
        <v>107</v>
      </c>
      <c r="D62" s="77" t="s">
        <v>18</v>
      </c>
      <c r="E62" s="23" t="s">
        <v>15</v>
      </c>
      <c r="F62" s="17"/>
      <c r="G62" s="17"/>
      <c r="H62" s="17"/>
      <c r="I62" s="17"/>
      <c r="J62" s="17"/>
      <c r="K62" s="17"/>
      <c r="L62" s="98" t="s">
        <v>122</v>
      </c>
    </row>
    <row r="63" spans="1:12" s="3" customFormat="1" ht="35.25" customHeight="1">
      <c r="A63" s="64"/>
      <c r="B63" s="75"/>
      <c r="C63" s="75"/>
      <c r="D63" s="75"/>
      <c r="E63" s="5" t="s">
        <v>5</v>
      </c>
      <c r="F63" s="4"/>
      <c r="G63" s="4"/>
      <c r="H63" s="4"/>
      <c r="I63" s="4"/>
      <c r="J63" s="4"/>
      <c r="K63" s="4"/>
      <c r="L63" s="93"/>
    </row>
    <row r="64" spans="1:12" s="3" customFormat="1" ht="35.25" customHeight="1">
      <c r="A64" s="64"/>
      <c r="B64" s="75"/>
      <c r="C64" s="75"/>
      <c r="D64" s="75"/>
      <c r="E64" s="5" t="s">
        <v>6</v>
      </c>
      <c r="F64" s="4"/>
      <c r="G64" s="4"/>
      <c r="H64" s="4"/>
      <c r="I64" s="4"/>
      <c r="J64" s="4"/>
      <c r="K64" s="4"/>
      <c r="L64" s="93"/>
    </row>
    <row r="65" spans="1:12" s="3" customFormat="1" ht="35.25" customHeight="1">
      <c r="A65" s="64"/>
      <c r="B65" s="75"/>
      <c r="C65" s="75"/>
      <c r="D65" s="75"/>
      <c r="E65" s="5" t="s">
        <v>7</v>
      </c>
      <c r="F65" s="4"/>
      <c r="G65" s="4"/>
      <c r="H65" s="4"/>
      <c r="I65" s="4"/>
      <c r="J65" s="4"/>
      <c r="K65" s="4"/>
      <c r="L65" s="93"/>
    </row>
    <row r="66" spans="1:12" s="3" customFormat="1" ht="35.25" customHeight="1">
      <c r="A66" s="64"/>
      <c r="B66" s="76"/>
      <c r="C66" s="76"/>
      <c r="D66" s="76"/>
      <c r="E66" s="5" t="s">
        <v>8</v>
      </c>
      <c r="F66" s="4"/>
      <c r="G66" s="4"/>
      <c r="H66" s="4"/>
      <c r="I66" s="4"/>
      <c r="J66" s="4"/>
      <c r="K66" s="4"/>
      <c r="L66" s="97"/>
    </row>
    <row r="67" spans="1:12" s="3" customFormat="1" ht="30" customHeight="1">
      <c r="A67" s="64"/>
      <c r="B67" s="82" t="s">
        <v>155</v>
      </c>
      <c r="C67" s="82" t="s">
        <v>107</v>
      </c>
      <c r="D67" s="82" t="s">
        <v>18</v>
      </c>
      <c r="E67" s="5" t="s">
        <v>9</v>
      </c>
      <c r="F67" s="4">
        <f>F68</f>
        <v>3500</v>
      </c>
      <c r="G67" s="4">
        <f>G68</f>
        <v>3500</v>
      </c>
      <c r="H67" s="4">
        <f>H68</f>
        <v>3500</v>
      </c>
      <c r="I67" s="4">
        <f>I68</f>
        <v>3500</v>
      </c>
      <c r="J67" s="4">
        <f>J68</f>
        <v>3500</v>
      </c>
      <c r="K67" s="4">
        <f t="shared" si="2"/>
        <v>17500</v>
      </c>
      <c r="L67" s="81" t="s">
        <v>24</v>
      </c>
    </row>
    <row r="68" spans="1:12" s="3" customFormat="1" ht="36.75" customHeight="1">
      <c r="A68" s="64"/>
      <c r="B68" s="82"/>
      <c r="C68" s="82"/>
      <c r="D68" s="82"/>
      <c r="E68" s="5" t="s">
        <v>5</v>
      </c>
      <c r="F68" s="4">
        <v>3500</v>
      </c>
      <c r="G68" s="4">
        <v>3500</v>
      </c>
      <c r="H68" s="4">
        <v>3500</v>
      </c>
      <c r="I68" s="4">
        <v>3500</v>
      </c>
      <c r="J68" s="4">
        <v>3500</v>
      </c>
      <c r="K68" s="4">
        <f t="shared" si="2"/>
        <v>17500</v>
      </c>
      <c r="L68" s="81"/>
    </row>
    <row r="69" spans="1:12" s="3" customFormat="1" ht="20.25" customHeight="1">
      <c r="A69" s="64"/>
      <c r="B69" s="82"/>
      <c r="C69" s="82"/>
      <c r="D69" s="82"/>
      <c r="E69" s="5" t="s">
        <v>6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f t="shared" si="2"/>
        <v>0</v>
      </c>
      <c r="L69" s="81"/>
    </row>
    <row r="70" spans="1:12" s="3" customFormat="1" ht="27.75" customHeight="1">
      <c r="A70" s="64"/>
      <c r="B70" s="82"/>
      <c r="C70" s="82"/>
      <c r="D70" s="82"/>
      <c r="E70" s="5" t="s">
        <v>7</v>
      </c>
      <c r="F70" s="4"/>
      <c r="G70" s="6"/>
      <c r="H70" s="6"/>
      <c r="I70" s="4"/>
      <c r="J70" s="4"/>
      <c r="K70" s="4">
        <f t="shared" si="2"/>
        <v>0</v>
      </c>
      <c r="L70" s="81"/>
    </row>
    <row r="71" spans="1:12" s="3" customFormat="1" ht="40.5" customHeight="1">
      <c r="A71" s="64"/>
      <c r="B71" s="82"/>
      <c r="C71" s="82"/>
      <c r="D71" s="82"/>
      <c r="E71" s="5" t="s">
        <v>8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f t="shared" si="2"/>
        <v>0</v>
      </c>
      <c r="L71" s="81"/>
    </row>
    <row r="72" spans="1:12" s="3" customFormat="1" ht="24" customHeight="1">
      <c r="A72" s="64"/>
      <c r="B72" s="82"/>
      <c r="C72" s="82"/>
      <c r="D72" s="82"/>
      <c r="E72" s="5" t="s">
        <v>9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f t="shared" si="2"/>
        <v>0</v>
      </c>
      <c r="L72" s="81"/>
    </row>
    <row r="73" spans="1:12" s="3" customFormat="1" ht="51" customHeight="1">
      <c r="A73" s="64"/>
      <c r="B73" s="82" t="s">
        <v>156</v>
      </c>
      <c r="C73" s="82" t="s">
        <v>107</v>
      </c>
      <c r="D73" s="82" t="s">
        <v>93</v>
      </c>
      <c r="E73" s="5" t="s">
        <v>15</v>
      </c>
      <c r="F73" s="4">
        <v>0</v>
      </c>
      <c r="G73" s="4">
        <f>G76</f>
        <v>0</v>
      </c>
      <c r="H73" s="6">
        <v>0</v>
      </c>
      <c r="I73" s="4">
        <v>0</v>
      </c>
      <c r="J73" s="4">
        <f>J74</f>
        <v>0</v>
      </c>
      <c r="K73" s="4">
        <f t="shared" si="2"/>
        <v>0</v>
      </c>
      <c r="L73" s="81" t="s">
        <v>74</v>
      </c>
    </row>
    <row r="74" spans="1:12" s="3" customFormat="1" ht="33.75" customHeight="1">
      <c r="A74" s="64"/>
      <c r="B74" s="82"/>
      <c r="C74" s="82"/>
      <c r="D74" s="82"/>
      <c r="E74" s="5" t="s">
        <v>5</v>
      </c>
      <c r="F74" s="4">
        <v>0</v>
      </c>
      <c r="G74" s="4">
        <v>0</v>
      </c>
      <c r="H74" s="4">
        <v>0</v>
      </c>
      <c r="I74" s="4">
        <v>0</v>
      </c>
      <c r="J74" s="4"/>
      <c r="K74" s="4">
        <f t="shared" si="2"/>
        <v>0</v>
      </c>
      <c r="L74" s="81"/>
    </row>
    <row r="75" spans="1:12" s="3" customFormat="1" ht="35.25" customHeight="1">
      <c r="A75" s="64"/>
      <c r="B75" s="82"/>
      <c r="C75" s="82"/>
      <c r="D75" s="82"/>
      <c r="E75" s="5" t="s">
        <v>6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f t="shared" si="2"/>
        <v>0</v>
      </c>
      <c r="L75" s="81"/>
    </row>
    <row r="76" spans="1:12" s="3" customFormat="1" ht="28.5" customHeight="1">
      <c r="A76" s="64"/>
      <c r="B76" s="82"/>
      <c r="C76" s="82"/>
      <c r="D76" s="82"/>
      <c r="E76" s="5" t="s">
        <v>7</v>
      </c>
      <c r="F76" s="4"/>
      <c r="G76" s="4">
        <v>0</v>
      </c>
      <c r="H76" s="4">
        <v>0</v>
      </c>
      <c r="I76" s="4">
        <v>0</v>
      </c>
      <c r="J76" s="4">
        <v>0</v>
      </c>
      <c r="K76" s="4">
        <f t="shared" si="2"/>
        <v>0</v>
      </c>
      <c r="L76" s="81"/>
    </row>
    <row r="77" spans="1:12" s="3" customFormat="1" ht="34.5" customHeight="1">
      <c r="A77" s="64"/>
      <c r="B77" s="82"/>
      <c r="C77" s="82"/>
      <c r="D77" s="82"/>
      <c r="E77" s="5" t="s">
        <v>8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f t="shared" si="2"/>
        <v>0</v>
      </c>
      <c r="L77" s="81"/>
    </row>
    <row r="78" spans="1:12" s="3" customFormat="1" ht="34.5" customHeight="1">
      <c r="A78" s="60"/>
      <c r="B78" s="82"/>
      <c r="C78" s="82"/>
      <c r="D78" s="82"/>
      <c r="E78" s="5" t="s">
        <v>9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f t="shared" si="2"/>
        <v>0</v>
      </c>
      <c r="L78" s="81"/>
    </row>
    <row r="79" spans="1:12" s="3" customFormat="1" ht="37.5" customHeight="1">
      <c r="A79" s="61" t="s">
        <v>70</v>
      </c>
      <c r="B79" s="82" t="s">
        <v>10</v>
      </c>
      <c r="C79" s="82" t="s">
        <v>107</v>
      </c>
      <c r="D79" s="82" t="s">
        <v>18</v>
      </c>
      <c r="E79" s="5" t="s">
        <v>15</v>
      </c>
      <c r="F79" s="4">
        <f>F80</f>
        <v>9775</v>
      </c>
      <c r="G79" s="4">
        <f>G80</f>
        <v>9775</v>
      </c>
      <c r="H79" s="4">
        <f>H80</f>
        <v>9775</v>
      </c>
      <c r="I79" s="4">
        <f>I80</f>
        <v>9775</v>
      </c>
      <c r="J79" s="4">
        <f>J80</f>
        <v>9775</v>
      </c>
      <c r="K79" s="4">
        <f aca="true" t="shared" si="3" ref="K79:K90">F79+G79+H79+I79+J79</f>
        <v>48875</v>
      </c>
      <c r="L79" s="81" t="s">
        <v>125</v>
      </c>
    </row>
    <row r="80" spans="1:12" s="3" customFormat="1" ht="24.75" customHeight="1">
      <c r="A80" s="64"/>
      <c r="B80" s="82"/>
      <c r="C80" s="82"/>
      <c r="D80" s="82"/>
      <c r="E80" s="5" t="s">
        <v>5</v>
      </c>
      <c r="F80" s="4">
        <v>9775</v>
      </c>
      <c r="G80" s="4">
        <v>9775</v>
      </c>
      <c r="H80" s="4">
        <v>9775</v>
      </c>
      <c r="I80" s="4">
        <v>9775</v>
      </c>
      <c r="J80" s="4">
        <v>9775</v>
      </c>
      <c r="K80" s="4">
        <f t="shared" si="3"/>
        <v>48875</v>
      </c>
      <c r="L80" s="81"/>
    </row>
    <row r="81" spans="1:12" s="3" customFormat="1" ht="18" customHeight="1">
      <c r="A81" s="64"/>
      <c r="B81" s="82"/>
      <c r="C81" s="82"/>
      <c r="D81" s="82"/>
      <c r="E81" s="5" t="s">
        <v>6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f t="shared" si="3"/>
        <v>0</v>
      </c>
      <c r="L81" s="81"/>
    </row>
    <row r="82" spans="1:12" s="3" customFormat="1" ht="21" customHeight="1">
      <c r="A82" s="64"/>
      <c r="B82" s="82"/>
      <c r="C82" s="82"/>
      <c r="D82" s="82"/>
      <c r="E82" s="5" t="s">
        <v>7</v>
      </c>
      <c r="F82" s="4"/>
      <c r="G82" s="4"/>
      <c r="H82" s="4">
        <v>0</v>
      </c>
      <c r="I82" s="4">
        <v>0</v>
      </c>
      <c r="J82" s="4">
        <v>0</v>
      </c>
      <c r="K82" s="4">
        <f t="shared" si="3"/>
        <v>0</v>
      </c>
      <c r="L82" s="81"/>
    </row>
    <row r="83" spans="1:12" s="3" customFormat="1" ht="45" customHeight="1">
      <c r="A83" s="64"/>
      <c r="B83" s="82"/>
      <c r="C83" s="82"/>
      <c r="D83" s="82"/>
      <c r="E83" s="5" t="s">
        <v>8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f t="shared" si="3"/>
        <v>0</v>
      </c>
      <c r="L83" s="81"/>
    </row>
    <row r="84" spans="1:12" s="3" customFormat="1" ht="34.5" customHeight="1">
      <c r="A84" s="64"/>
      <c r="B84" s="82"/>
      <c r="C84" s="82"/>
      <c r="D84" s="82"/>
      <c r="E84" s="5" t="s">
        <v>9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f t="shared" si="3"/>
        <v>0</v>
      </c>
      <c r="L84" s="81"/>
    </row>
    <row r="85" spans="1:12" s="3" customFormat="1" ht="42" customHeight="1">
      <c r="A85" s="64"/>
      <c r="B85" s="82" t="s">
        <v>123</v>
      </c>
      <c r="C85" s="82" t="s">
        <v>107</v>
      </c>
      <c r="D85" s="82">
        <v>2018</v>
      </c>
      <c r="E85" s="5" t="s">
        <v>15</v>
      </c>
      <c r="F85" s="4">
        <v>139557</v>
      </c>
      <c r="G85" s="6">
        <v>0</v>
      </c>
      <c r="H85" s="6">
        <v>0</v>
      </c>
      <c r="I85" s="4">
        <v>0</v>
      </c>
      <c r="J85" s="4">
        <v>0</v>
      </c>
      <c r="K85" s="4">
        <f t="shared" si="3"/>
        <v>139557</v>
      </c>
      <c r="L85" s="81" t="s">
        <v>124</v>
      </c>
    </row>
    <row r="86" spans="1:12" s="3" customFormat="1" ht="26.25" customHeight="1">
      <c r="A86" s="64"/>
      <c r="B86" s="82"/>
      <c r="C86" s="82"/>
      <c r="D86" s="82"/>
      <c r="E86" s="5" t="s">
        <v>5</v>
      </c>
      <c r="F86" s="4">
        <v>139557</v>
      </c>
      <c r="G86" s="4">
        <v>0</v>
      </c>
      <c r="H86" s="4">
        <v>0</v>
      </c>
      <c r="I86" s="4">
        <v>0</v>
      </c>
      <c r="J86" s="4">
        <v>0</v>
      </c>
      <c r="K86" s="4">
        <f t="shared" si="3"/>
        <v>139557</v>
      </c>
      <c r="L86" s="81"/>
    </row>
    <row r="87" spans="1:12" s="3" customFormat="1" ht="27" customHeight="1">
      <c r="A87" s="64"/>
      <c r="B87" s="82"/>
      <c r="C87" s="82"/>
      <c r="D87" s="82"/>
      <c r="E87" s="5" t="s">
        <v>6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f t="shared" si="3"/>
        <v>0</v>
      </c>
      <c r="L87" s="81"/>
    </row>
    <row r="88" spans="1:12" s="3" customFormat="1" ht="27" customHeight="1">
      <c r="A88" s="64"/>
      <c r="B88" s="82"/>
      <c r="C88" s="82"/>
      <c r="D88" s="82"/>
      <c r="E88" s="5" t="s">
        <v>7</v>
      </c>
      <c r="F88" s="4"/>
      <c r="G88" s="6">
        <v>0</v>
      </c>
      <c r="H88" s="6">
        <v>0</v>
      </c>
      <c r="I88" s="4">
        <v>0</v>
      </c>
      <c r="J88" s="4">
        <v>0</v>
      </c>
      <c r="K88" s="4">
        <f t="shared" si="3"/>
        <v>0</v>
      </c>
      <c r="L88" s="81"/>
    </row>
    <row r="89" spans="1:12" s="3" customFormat="1" ht="36.75" customHeight="1">
      <c r="A89" s="64"/>
      <c r="B89" s="82"/>
      <c r="C89" s="82"/>
      <c r="D89" s="82"/>
      <c r="E89" s="5" t="s">
        <v>8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f t="shared" si="3"/>
        <v>0</v>
      </c>
      <c r="L89" s="81"/>
    </row>
    <row r="90" spans="1:12" s="3" customFormat="1" ht="25.5" customHeight="1" thickBot="1">
      <c r="A90" s="65"/>
      <c r="B90" s="88"/>
      <c r="C90" s="88"/>
      <c r="D90" s="88"/>
      <c r="E90" s="25" t="s">
        <v>9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3"/>
        <v>0</v>
      </c>
      <c r="L90" s="96"/>
    </row>
    <row r="91" spans="1:12" s="3" customFormat="1" ht="35.25" customHeight="1">
      <c r="A91" s="99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1"/>
    </row>
    <row r="92" spans="1:12" s="3" customFormat="1" ht="40.5" customHeight="1">
      <c r="A92" s="61" t="s">
        <v>97</v>
      </c>
      <c r="B92" s="82" t="s">
        <v>11</v>
      </c>
      <c r="C92" s="82" t="s">
        <v>98</v>
      </c>
      <c r="D92" s="82" t="s">
        <v>18</v>
      </c>
      <c r="E92" s="5" t="s">
        <v>15</v>
      </c>
      <c r="F92" s="4">
        <f aca="true" t="shared" si="4" ref="F92:K92">F93</f>
        <v>4100</v>
      </c>
      <c r="G92" s="4">
        <f t="shared" si="4"/>
        <v>4100</v>
      </c>
      <c r="H92" s="4">
        <f t="shared" si="4"/>
        <v>4100</v>
      </c>
      <c r="I92" s="4">
        <f t="shared" si="4"/>
        <v>4100</v>
      </c>
      <c r="J92" s="4">
        <f t="shared" si="4"/>
        <v>4100</v>
      </c>
      <c r="K92" s="4">
        <f t="shared" si="4"/>
        <v>20500</v>
      </c>
      <c r="L92" s="81" t="s">
        <v>25</v>
      </c>
    </row>
    <row r="93" spans="1:12" s="3" customFormat="1" ht="30" customHeight="1">
      <c r="A93" s="64"/>
      <c r="B93" s="82"/>
      <c r="C93" s="82"/>
      <c r="D93" s="82"/>
      <c r="E93" s="5" t="s">
        <v>5</v>
      </c>
      <c r="F93" s="4">
        <v>4100</v>
      </c>
      <c r="G93" s="4">
        <v>4100</v>
      </c>
      <c r="H93" s="4">
        <v>4100</v>
      </c>
      <c r="I93" s="4">
        <v>4100</v>
      </c>
      <c r="J93" s="4">
        <v>4100</v>
      </c>
      <c r="K93" s="4">
        <f aca="true" t="shared" si="5" ref="K93:K123">SUM(F93:J93)</f>
        <v>20500</v>
      </c>
      <c r="L93" s="81"/>
    </row>
    <row r="94" spans="1:12" s="3" customFormat="1" ht="30" customHeight="1">
      <c r="A94" s="64"/>
      <c r="B94" s="82"/>
      <c r="C94" s="82"/>
      <c r="D94" s="82"/>
      <c r="E94" s="5" t="s">
        <v>6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f t="shared" si="5"/>
        <v>0</v>
      </c>
      <c r="L94" s="81"/>
    </row>
    <row r="95" spans="1:12" s="3" customFormat="1" ht="30" customHeight="1">
      <c r="A95" s="64"/>
      <c r="B95" s="82"/>
      <c r="C95" s="82"/>
      <c r="D95" s="82"/>
      <c r="E95" s="5" t="s">
        <v>7</v>
      </c>
      <c r="F95" s="4"/>
      <c r="G95" s="4"/>
      <c r="H95" s="4"/>
      <c r="I95" s="4"/>
      <c r="J95" s="4"/>
      <c r="K95" s="4">
        <f>F95+G95+H95+I95+J95</f>
        <v>0</v>
      </c>
      <c r="L95" s="81"/>
    </row>
    <row r="96" spans="1:12" s="3" customFormat="1" ht="33" customHeight="1">
      <c r="A96" s="64"/>
      <c r="B96" s="82"/>
      <c r="C96" s="82"/>
      <c r="D96" s="82"/>
      <c r="E96" s="5" t="s">
        <v>8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f t="shared" si="5"/>
        <v>0</v>
      </c>
      <c r="L96" s="81"/>
    </row>
    <row r="97" spans="1:12" s="3" customFormat="1" ht="21.75" customHeight="1">
      <c r="A97" s="64"/>
      <c r="B97" s="82"/>
      <c r="C97" s="82"/>
      <c r="D97" s="82"/>
      <c r="E97" s="5" t="s">
        <v>9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f t="shared" si="5"/>
        <v>0</v>
      </c>
      <c r="L97" s="81"/>
    </row>
    <row r="98" spans="1:12" s="3" customFormat="1" ht="27" customHeight="1">
      <c r="A98" s="64"/>
      <c r="B98" s="82" t="s">
        <v>12</v>
      </c>
      <c r="C98" s="82" t="s">
        <v>98</v>
      </c>
      <c r="D98" s="82" t="s">
        <v>18</v>
      </c>
      <c r="E98" s="5" t="s">
        <v>15</v>
      </c>
      <c r="F98" s="4">
        <f aca="true" t="shared" si="6" ref="F98:K98">F99</f>
        <v>3300</v>
      </c>
      <c r="G98" s="4">
        <f t="shared" si="6"/>
        <v>3300</v>
      </c>
      <c r="H98" s="4">
        <f t="shared" si="6"/>
        <v>3300</v>
      </c>
      <c r="I98" s="4">
        <f t="shared" si="6"/>
        <v>3300</v>
      </c>
      <c r="J98" s="4">
        <f t="shared" si="6"/>
        <v>3300</v>
      </c>
      <c r="K98" s="4">
        <f t="shared" si="6"/>
        <v>16500</v>
      </c>
      <c r="L98" s="81" t="s">
        <v>26</v>
      </c>
    </row>
    <row r="99" spans="1:12" s="3" customFormat="1" ht="27.75" customHeight="1">
      <c r="A99" s="64"/>
      <c r="B99" s="82"/>
      <c r="C99" s="82"/>
      <c r="D99" s="82"/>
      <c r="E99" s="5" t="s">
        <v>5</v>
      </c>
      <c r="F99" s="4">
        <v>3300</v>
      </c>
      <c r="G99" s="4">
        <v>3300</v>
      </c>
      <c r="H99" s="4">
        <v>3300</v>
      </c>
      <c r="I99" s="4">
        <v>3300</v>
      </c>
      <c r="J99" s="4">
        <v>3300</v>
      </c>
      <c r="K99" s="4">
        <f t="shared" si="5"/>
        <v>16500</v>
      </c>
      <c r="L99" s="81"/>
    </row>
    <row r="100" spans="1:12" s="3" customFormat="1" ht="15.75" customHeight="1">
      <c r="A100" s="64"/>
      <c r="B100" s="82"/>
      <c r="C100" s="82"/>
      <c r="D100" s="82"/>
      <c r="E100" s="5" t="s">
        <v>6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f t="shared" si="5"/>
        <v>0</v>
      </c>
      <c r="L100" s="81"/>
    </row>
    <row r="101" spans="1:12" s="3" customFormat="1" ht="27.75" customHeight="1">
      <c r="A101" s="64"/>
      <c r="B101" s="82"/>
      <c r="C101" s="82"/>
      <c r="D101" s="82"/>
      <c r="E101" s="5" t="s">
        <v>7</v>
      </c>
      <c r="F101" s="4"/>
      <c r="G101" s="4"/>
      <c r="H101" s="4"/>
      <c r="I101" s="4"/>
      <c r="J101" s="4"/>
      <c r="K101" s="4">
        <f>SUM(F101:J101)</f>
        <v>0</v>
      </c>
      <c r="L101" s="81"/>
    </row>
    <row r="102" spans="1:12" s="3" customFormat="1" ht="33" customHeight="1">
      <c r="A102" s="64"/>
      <c r="B102" s="82"/>
      <c r="C102" s="82"/>
      <c r="D102" s="82"/>
      <c r="E102" s="5" t="s">
        <v>8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f t="shared" si="5"/>
        <v>0</v>
      </c>
      <c r="L102" s="81"/>
    </row>
    <row r="103" spans="1:12" s="3" customFormat="1" ht="36" customHeight="1">
      <c r="A103" s="64"/>
      <c r="B103" s="82"/>
      <c r="C103" s="82"/>
      <c r="D103" s="82"/>
      <c r="E103" s="5" t="s">
        <v>9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f t="shared" si="5"/>
        <v>0</v>
      </c>
      <c r="L103" s="81"/>
    </row>
    <row r="104" spans="1:12" s="3" customFormat="1" ht="42" customHeight="1">
      <c r="A104" s="64"/>
      <c r="B104" s="82" t="s">
        <v>132</v>
      </c>
      <c r="C104" s="82" t="s">
        <v>98</v>
      </c>
      <c r="D104" s="82" t="s">
        <v>18</v>
      </c>
      <c r="E104" s="5" t="s">
        <v>15</v>
      </c>
      <c r="F104" s="4">
        <f>F106+F105+F107</f>
        <v>1890</v>
      </c>
      <c r="G104" s="4">
        <f>G106+G105+G107</f>
        <v>1890</v>
      </c>
      <c r="H104" s="4">
        <f>H106+H105+H107</f>
        <v>1890</v>
      </c>
      <c r="I104" s="4">
        <f>I106+I105+I107</f>
        <v>1890</v>
      </c>
      <c r="J104" s="4">
        <f>J106+J105+J107</f>
        <v>1890</v>
      </c>
      <c r="K104" s="4">
        <f>F104+G104+G104+H104+I104+J104</f>
        <v>11340</v>
      </c>
      <c r="L104" s="81" t="s">
        <v>27</v>
      </c>
    </row>
    <row r="105" spans="1:12" s="3" customFormat="1" ht="33" customHeight="1">
      <c r="A105" s="64"/>
      <c r="B105" s="82"/>
      <c r="C105" s="82"/>
      <c r="D105" s="82"/>
      <c r="E105" s="5" t="s">
        <v>5</v>
      </c>
      <c r="F105" s="4">
        <v>1890</v>
      </c>
      <c r="G105" s="4">
        <v>1890</v>
      </c>
      <c r="H105" s="4">
        <v>1890</v>
      </c>
      <c r="I105" s="4">
        <v>1890</v>
      </c>
      <c r="J105" s="4">
        <v>1890</v>
      </c>
      <c r="K105" s="4">
        <f>F105+G105+G105+H105+I105+J105</f>
        <v>11340</v>
      </c>
      <c r="L105" s="81"/>
    </row>
    <row r="106" spans="1:12" s="3" customFormat="1" ht="33" customHeight="1">
      <c r="A106" s="64"/>
      <c r="B106" s="82"/>
      <c r="C106" s="82"/>
      <c r="D106" s="82"/>
      <c r="E106" s="5" t="s">
        <v>6</v>
      </c>
      <c r="F106" s="4"/>
      <c r="G106" s="4"/>
      <c r="H106" s="4"/>
      <c r="I106" s="4"/>
      <c r="J106" s="4"/>
      <c r="K106" s="4">
        <f>SUM(F106:J106)</f>
        <v>0</v>
      </c>
      <c r="L106" s="81"/>
    </row>
    <row r="107" spans="1:12" s="3" customFormat="1" ht="33" customHeight="1">
      <c r="A107" s="64"/>
      <c r="B107" s="82"/>
      <c r="C107" s="82"/>
      <c r="D107" s="82"/>
      <c r="E107" s="5" t="s">
        <v>7</v>
      </c>
      <c r="F107" s="4"/>
      <c r="G107" s="4"/>
      <c r="H107" s="4"/>
      <c r="I107" s="4"/>
      <c r="J107" s="4"/>
      <c r="K107" s="4">
        <f>SUM(F107:J107)</f>
        <v>0</v>
      </c>
      <c r="L107" s="81"/>
    </row>
    <row r="108" spans="1:12" s="3" customFormat="1" ht="33" customHeight="1">
      <c r="A108" s="64"/>
      <c r="B108" s="82"/>
      <c r="C108" s="82"/>
      <c r="D108" s="82"/>
      <c r="E108" s="5" t="s">
        <v>8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f t="shared" si="5"/>
        <v>0</v>
      </c>
      <c r="L108" s="81"/>
    </row>
    <row r="109" spans="1:12" s="3" customFormat="1" ht="31.5" customHeight="1">
      <c r="A109" s="64"/>
      <c r="B109" s="82"/>
      <c r="C109" s="82"/>
      <c r="D109" s="82"/>
      <c r="E109" s="5" t="s">
        <v>9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f t="shared" si="5"/>
        <v>0</v>
      </c>
      <c r="L109" s="81"/>
    </row>
    <row r="110" spans="1:12" s="3" customFormat="1" ht="39" customHeight="1">
      <c r="A110" s="64"/>
      <c r="B110" s="82" t="s">
        <v>39</v>
      </c>
      <c r="C110" s="82" t="s">
        <v>98</v>
      </c>
      <c r="D110" s="82" t="s">
        <v>18</v>
      </c>
      <c r="E110" s="5" t="s">
        <v>15</v>
      </c>
      <c r="F110" s="4">
        <f>F111</f>
        <v>6000</v>
      </c>
      <c r="G110" s="4">
        <f>G111</f>
        <v>6000</v>
      </c>
      <c r="H110" s="4">
        <f>H111</f>
        <v>6000</v>
      </c>
      <c r="I110" s="4">
        <f>I111</f>
        <v>6000</v>
      </c>
      <c r="J110" s="4">
        <f>J111</f>
        <v>6000</v>
      </c>
      <c r="K110" s="4">
        <f>SUM(F110:J110)</f>
        <v>30000</v>
      </c>
      <c r="L110" s="81" t="s">
        <v>164</v>
      </c>
    </row>
    <row r="111" spans="1:12" s="3" customFormat="1" ht="25.5" customHeight="1">
      <c r="A111" s="64"/>
      <c r="B111" s="82"/>
      <c r="C111" s="82"/>
      <c r="D111" s="82"/>
      <c r="E111" s="5" t="s">
        <v>5</v>
      </c>
      <c r="F111" s="4">
        <v>6000</v>
      </c>
      <c r="G111" s="4">
        <v>6000</v>
      </c>
      <c r="H111" s="4">
        <v>6000</v>
      </c>
      <c r="I111" s="4">
        <v>6000</v>
      </c>
      <c r="J111" s="4">
        <v>6000</v>
      </c>
      <c r="K111" s="4">
        <f t="shared" si="5"/>
        <v>30000</v>
      </c>
      <c r="L111" s="81"/>
    </row>
    <row r="112" spans="1:12" s="3" customFormat="1" ht="25.5" customHeight="1">
      <c r="A112" s="64"/>
      <c r="B112" s="82"/>
      <c r="C112" s="82"/>
      <c r="D112" s="82"/>
      <c r="E112" s="5" t="s">
        <v>6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f t="shared" si="5"/>
        <v>0</v>
      </c>
      <c r="L112" s="81"/>
    </row>
    <row r="113" spans="1:12" s="3" customFormat="1" ht="37.5" customHeight="1">
      <c r="A113" s="64"/>
      <c r="B113" s="82"/>
      <c r="C113" s="82"/>
      <c r="D113" s="82"/>
      <c r="E113" s="5" t="s">
        <v>7</v>
      </c>
      <c r="F113" s="4"/>
      <c r="G113" s="4"/>
      <c r="H113" s="4"/>
      <c r="I113" s="4"/>
      <c r="J113" s="4"/>
      <c r="K113" s="4">
        <f>SUM(F113:J113)</f>
        <v>0</v>
      </c>
      <c r="L113" s="81"/>
    </row>
    <row r="114" spans="1:12" s="3" customFormat="1" ht="33" customHeight="1">
      <c r="A114" s="64"/>
      <c r="B114" s="82"/>
      <c r="C114" s="82"/>
      <c r="D114" s="82"/>
      <c r="E114" s="5" t="s">
        <v>8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f t="shared" si="5"/>
        <v>0</v>
      </c>
      <c r="L114" s="81"/>
    </row>
    <row r="115" spans="1:12" s="3" customFormat="1" ht="22.5" customHeight="1">
      <c r="A115" s="60"/>
      <c r="B115" s="82"/>
      <c r="C115" s="82"/>
      <c r="D115" s="82"/>
      <c r="E115" s="5" t="s">
        <v>9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f t="shared" si="5"/>
        <v>0</v>
      </c>
      <c r="L115" s="81"/>
    </row>
    <row r="116" spans="1:12" s="3" customFormat="1" ht="34.5" customHeight="1">
      <c r="A116" s="61" t="s">
        <v>97</v>
      </c>
      <c r="B116" s="82" t="s">
        <v>40</v>
      </c>
      <c r="C116" s="82" t="s">
        <v>98</v>
      </c>
      <c r="D116" s="82" t="s">
        <v>18</v>
      </c>
      <c r="E116" s="5" t="s">
        <v>15</v>
      </c>
      <c r="F116" s="4">
        <v>1000</v>
      </c>
      <c r="G116" s="4">
        <v>1000</v>
      </c>
      <c r="H116" s="4">
        <v>1000</v>
      </c>
      <c r="I116" s="4">
        <v>1000</v>
      </c>
      <c r="J116" s="4">
        <v>1000</v>
      </c>
      <c r="K116" s="4">
        <f t="shared" si="5"/>
        <v>5000</v>
      </c>
      <c r="L116" s="81" t="s">
        <v>35</v>
      </c>
    </row>
    <row r="117" spans="1:12" s="3" customFormat="1" ht="33" customHeight="1">
      <c r="A117" s="64"/>
      <c r="B117" s="82"/>
      <c r="C117" s="82"/>
      <c r="D117" s="82"/>
      <c r="E117" s="5" t="s">
        <v>5</v>
      </c>
      <c r="F117" s="51">
        <v>1000</v>
      </c>
      <c r="G117" s="4">
        <v>1000</v>
      </c>
      <c r="H117" s="4">
        <v>1000</v>
      </c>
      <c r="I117" s="4">
        <v>1000</v>
      </c>
      <c r="J117" s="4">
        <v>1000</v>
      </c>
      <c r="K117" s="4">
        <f t="shared" si="5"/>
        <v>5000</v>
      </c>
      <c r="L117" s="81"/>
    </row>
    <row r="118" spans="1:12" s="3" customFormat="1" ht="33" customHeight="1">
      <c r="A118" s="64"/>
      <c r="B118" s="82"/>
      <c r="C118" s="82"/>
      <c r="D118" s="82"/>
      <c r="E118" s="5" t="s">
        <v>6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f t="shared" si="5"/>
        <v>0</v>
      </c>
      <c r="L118" s="81"/>
    </row>
    <row r="119" spans="1:12" s="3" customFormat="1" ht="33" customHeight="1">
      <c r="A119" s="64"/>
      <c r="B119" s="82"/>
      <c r="C119" s="82"/>
      <c r="D119" s="82"/>
      <c r="E119" s="5" t="s">
        <v>7</v>
      </c>
      <c r="F119" s="4"/>
      <c r="G119" s="4"/>
      <c r="H119" s="4"/>
      <c r="I119" s="4"/>
      <c r="J119" s="4"/>
      <c r="K119" s="4"/>
      <c r="L119" s="81"/>
    </row>
    <row r="120" spans="1:12" s="3" customFormat="1" ht="38.25" customHeight="1">
      <c r="A120" s="64"/>
      <c r="B120" s="82"/>
      <c r="C120" s="82"/>
      <c r="D120" s="82"/>
      <c r="E120" s="5" t="s">
        <v>8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f t="shared" si="5"/>
        <v>0</v>
      </c>
      <c r="L120" s="81"/>
    </row>
    <row r="121" spans="1:12" s="3" customFormat="1" ht="19.5" customHeight="1" thickBot="1">
      <c r="A121" s="65"/>
      <c r="B121" s="88"/>
      <c r="C121" s="88"/>
      <c r="D121" s="88"/>
      <c r="E121" s="25" t="s">
        <v>9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f t="shared" si="5"/>
        <v>0</v>
      </c>
      <c r="L121" s="96"/>
    </row>
    <row r="122" spans="1:12" s="3" customFormat="1" ht="35.25" customHeight="1">
      <c r="A122" s="63" t="s">
        <v>97</v>
      </c>
      <c r="B122" s="87" t="s">
        <v>41</v>
      </c>
      <c r="C122" s="87" t="s">
        <v>98</v>
      </c>
      <c r="D122" s="87" t="s">
        <v>18</v>
      </c>
      <c r="E122" s="23" t="s">
        <v>15</v>
      </c>
      <c r="F122" s="17">
        <v>2000</v>
      </c>
      <c r="G122" s="17">
        <f>G123</f>
        <v>2000</v>
      </c>
      <c r="H122" s="17">
        <f>H123</f>
        <v>2000</v>
      </c>
      <c r="I122" s="17">
        <f>I123</f>
        <v>2000</v>
      </c>
      <c r="J122" s="17">
        <f>J123</f>
        <v>2000</v>
      </c>
      <c r="K122" s="17">
        <f>SUM(F122:J122)</f>
        <v>10000</v>
      </c>
      <c r="L122" s="95" t="s">
        <v>37</v>
      </c>
    </row>
    <row r="123" spans="1:12" s="3" customFormat="1" ht="21.75" customHeight="1">
      <c r="A123" s="64"/>
      <c r="B123" s="82"/>
      <c r="C123" s="82"/>
      <c r="D123" s="82"/>
      <c r="E123" s="5" t="s">
        <v>5</v>
      </c>
      <c r="F123" s="4">
        <v>2000</v>
      </c>
      <c r="G123" s="4">
        <v>2000</v>
      </c>
      <c r="H123" s="4">
        <v>2000</v>
      </c>
      <c r="I123" s="4">
        <v>2000</v>
      </c>
      <c r="J123" s="4">
        <v>2000</v>
      </c>
      <c r="K123" s="4">
        <f t="shared" si="5"/>
        <v>10000</v>
      </c>
      <c r="L123" s="81"/>
    </row>
    <row r="124" spans="1:12" s="3" customFormat="1" ht="31.5" customHeight="1">
      <c r="A124" s="64"/>
      <c r="B124" s="82"/>
      <c r="C124" s="82"/>
      <c r="D124" s="82"/>
      <c r="E124" s="5" t="s">
        <v>6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f aca="true" t="shared" si="7" ref="K124:K149">SUM(F124:J124)</f>
        <v>0</v>
      </c>
      <c r="L124" s="81"/>
    </row>
    <row r="125" spans="1:12" s="3" customFormat="1" ht="25.5" customHeight="1">
      <c r="A125" s="64"/>
      <c r="B125" s="82"/>
      <c r="C125" s="82"/>
      <c r="D125" s="82"/>
      <c r="E125" s="5" t="s">
        <v>7</v>
      </c>
      <c r="F125" s="4"/>
      <c r="G125" s="4"/>
      <c r="H125" s="4"/>
      <c r="I125" s="4"/>
      <c r="J125" s="4"/>
      <c r="K125" s="4">
        <f>SUM(F125:J125)</f>
        <v>0</v>
      </c>
      <c r="L125" s="81"/>
    </row>
    <row r="126" spans="1:12" s="3" customFormat="1" ht="39.75" customHeight="1">
      <c r="A126" s="64"/>
      <c r="B126" s="82"/>
      <c r="C126" s="82"/>
      <c r="D126" s="82"/>
      <c r="E126" s="5" t="s">
        <v>8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f t="shared" si="7"/>
        <v>0</v>
      </c>
      <c r="L126" s="81"/>
    </row>
    <row r="127" spans="1:12" s="3" customFormat="1" ht="21.75" customHeight="1">
      <c r="A127" s="64"/>
      <c r="B127" s="82"/>
      <c r="C127" s="82"/>
      <c r="D127" s="82"/>
      <c r="E127" s="5" t="s">
        <v>9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f t="shared" si="7"/>
        <v>0</v>
      </c>
      <c r="L127" s="81"/>
    </row>
    <row r="128" spans="1:12" s="3" customFormat="1" ht="49.5" customHeight="1">
      <c r="A128" s="64"/>
      <c r="B128" s="82" t="s">
        <v>42</v>
      </c>
      <c r="C128" s="82" t="s">
        <v>98</v>
      </c>
      <c r="D128" s="82" t="s">
        <v>18</v>
      </c>
      <c r="E128" s="5" t="s">
        <v>15</v>
      </c>
      <c r="F128" s="4">
        <f>F129</f>
        <v>10000</v>
      </c>
      <c r="G128" s="4">
        <f>G129</f>
        <v>10000</v>
      </c>
      <c r="H128" s="4">
        <f>H129</f>
        <v>10000</v>
      </c>
      <c r="I128" s="4">
        <f>I129</f>
        <v>10000</v>
      </c>
      <c r="J128" s="4">
        <f>J129</f>
        <v>10000</v>
      </c>
      <c r="K128" s="4">
        <f t="shared" si="7"/>
        <v>50000</v>
      </c>
      <c r="L128" s="81" t="s">
        <v>28</v>
      </c>
    </row>
    <row r="129" spans="1:12" s="3" customFormat="1" ht="27" customHeight="1">
      <c r="A129" s="64"/>
      <c r="B129" s="82"/>
      <c r="C129" s="82"/>
      <c r="D129" s="82"/>
      <c r="E129" s="5" t="s">
        <v>5</v>
      </c>
      <c r="F129" s="51">
        <v>10000</v>
      </c>
      <c r="G129" s="4">
        <v>10000</v>
      </c>
      <c r="H129" s="4">
        <v>10000</v>
      </c>
      <c r="I129" s="4">
        <v>10000</v>
      </c>
      <c r="J129" s="4">
        <v>10000</v>
      </c>
      <c r="K129" s="4">
        <f t="shared" si="7"/>
        <v>50000</v>
      </c>
      <c r="L129" s="81"/>
    </row>
    <row r="130" spans="1:12" s="3" customFormat="1" ht="35.25" customHeight="1">
      <c r="A130" s="64"/>
      <c r="B130" s="82"/>
      <c r="C130" s="82"/>
      <c r="D130" s="82"/>
      <c r="E130" s="5" t="s">
        <v>6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f t="shared" si="7"/>
        <v>0</v>
      </c>
      <c r="L130" s="81"/>
    </row>
    <row r="131" spans="1:12" s="3" customFormat="1" ht="35.25" customHeight="1">
      <c r="A131" s="64"/>
      <c r="B131" s="82"/>
      <c r="C131" s="82"/>
      <c r="D131" s="82"/>
      <c r="E131" s="5" t="s">
        <v>7</v>
      </c>
      <c r="F131" s="4"/>
      <c r="G131" s="4"/>
      <c r="H131" s="4"/>
      <c r="I131" s="4"/>
      <c r="J131" s="4"/>
      <c r="K131" s="4">
        <f t="shared" si="7"/>
        <v>0</v>
      </c>
      <c r="L131" s="81"/>
    </row>
    <row r="132" spans="1:12" s="3" customFormat="1" ht="41.25" customHeight="1">
      <c r="A132" s="64"/>
      <c r="B132" s="82"/>
      <c r="C132" s="82"/>
      <c r="D132" s="82"/>
      <c r="E132" s="5" t="s">
        <v>8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f t="shared" si="7"/>
        <v>0</v>
      </c>
      <c r="L132" s="81"/>
    </row>
    <row r="133" spans="1:12" s="3" customFormat="1" ht="39" customHeight="1">
      <c r="A133" s="64"/>
      <c r="B133" s="82"/>
      <c r="C133" s="82"/>
      <c r="D133" s="82"/>
      <c r="E133" s="5" t="s">
        <v>9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f t="shared" si="7"/>
        <v>0</v>
      </c>
      <c r="L133" s="81"/>
    </row>
    <row r="134" spans="1:12" s="3" customFormat="1" ht="43.5" customHeight="1">
      <c r="A134" s="64"/>
      <c r="B134" s="82" t="s">
        <v>43</v>
      </c>
      <c r="C134" s="82" t="s">
        <v>98</v>
      </c>
      <c r="D134" s="82" t="s">
        <v>18</v>
      </c>
      <c r="E134" s="5" t="s">
        <v>15</v>
      </c>
      <c r="F134" s="4">
        <f>F135</f>
        <v>2000</v>
      </c>
      <c r="G134" s="4">
        <f>G135</f>
        <v>2000</v>
      </c>
      <c r="H134" s="4">
        <f>H135</f>
        <v>2000</v>
      </c>
      <c r="I134" s="4">
        <f>I135</f>
        <v>2000</v>
      </c>
      <c r="J134" s="4">
        <f>J135</f>
        <v>2000</v>
      </c>
      <c r="K134" s="4">
        <f t="shared" si="7"/>
        <v>10000</v>
      </c>
      <c r="L134" s="81" t="s">
        <v>29</v>
      </c>
    </row>
    <row r="135" spans="1:12" s="3" customFormat="1" ht="26.25" customHeight="1">
      <c r="A135" s="64"/>
      <c r="B135" s="82"/>
      <c r="C135" s="82"/>
      <c r="D135" s="82"/>
      <c r="E135" s="5" t="s">
        <v>5</v>
      </c>
      <c r="F135" s="51">
        <v>2000</v>
      </c>
      <c r="G135" s="4">
        <v>2000</v>
      </c>
      <c r="H135" s="4">
        <v>2000</v>
      </c>
      <c r="I135" s="4">
        <v>2000</v>
      </c>
      <c r="J135" s="4">
        <v>2000</v>
      </c>
      <c r="K135" s="4">
        <f t="shared" si="7"/>
        <v>10000</v>
      </c>
      <c r="L135" s="81"/>
    </row>
    <row r="136" spans="1:12" s="3" customFormat="1" ht="26.25" customHeight="1">
      <c r="A136" s="64"/>
      <c r="B136" s="82"/>
      <c r="C136" s="82"/>
      <c r="D136" s="82"/>
      <c r="E136" s="5" t="s">
        <v>6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f t="shared" si="7"/>
        <v>0</v>
      </c>
      <c r="L136" s="81"/>
    </row>
    <row r="137" spans="1:12" s="3" customFormat="1" ht="33.75" customHeight="1">
      <c r="A137" s="64"/>
      <c r="B137" s="82"/>
      <c r="C137" s="82"/>
      <c r="D137" s="82"/>
      <c r="E137" s="5" t="s">
        <v>7</v>
      </c>
      <c r="F137" s="4"/>
      <c r="G137" s="4"/>
      <c r="H137" s="4"/>
      <c r="I137" s="4"/>
      <c r="J137" s="4"/>
      <c r="K137" s="4">
        <f t="shared" si="7"/>
        <v>0</v>
      </c>
      <c r="L137" s="81"/>
    </row>
    <row r="138" spans="1:12" s="3" customFormat="1" ht="32.25" customHeight="1">
      <c r="A138" s="64"/>
      <c r="B138" s="82"/>
      <c r="C138" s="82"/>
      <c r="D138" s="82"/>
      <c r="E138" s="5" t="s">
        <v>8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f t="shared" si="7"/>
        <v>0</v>
      </c>
      <c r="L138" s="81"/>
    </row>
    <row r="139" spans="1:12" s="3" customFormat="1" ht="36.75" customHeight="1" thickBot="1">
      <c r="A139" s="64"/>
      <c r="B139" s="74"/>
      <c r="C139" s="82"/>
      <c r="D139" s="74"/>
      <c r="E139" s="21" t="s">
        <v>9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f t="shared" si="7"/>
        <v>0</v>
      </c>
      <c r="L139" s="92"/>
    </row>
    <row r="140" spans="1:12" s="3" customFormat="1" ht="42" customHeight="1">
      <c r="A140" s="64"/>
      <c r="B140" s="87" t="s">
        <v>44</v>
      </c>
      <c r="C140" s="82" t="s">
        <v>98</v>
      </c>
      <c r="D140" s="87" t="s">
        <v>18</v>
      </c>
      <c r="E140" s="23" t="s">
        <v>15</v>
      </c>
      <c r="F140" s="17">
        <f>F141</f>
        <v>1000</v>
      </c>
      <c r="G140" s="17">
        <f>G141</f>
        <v>1000</v>
      </c>
      <c r="H140" s="17">
        <f>H141</f>
        <v>1000</v>
      </c>
      <c r="I140" s="17">
        <f>I141</f>
        <v>1000</v>
      </c>
      <c r="J140" s="17">
        <f>J141</f>
        <v>1000</v>
      </c>
      <c r="K140" s="17">
        <f t="shared" si="7"/>
        <v>5000</v>
      </c>
      <c r="L140" s="95" t="s">
        <v>29</v>
      </c>
    </row>
    <row r="141" spans="1:12" s="3" customFormat="1" ht="27.75" customHeight="1">
      <c r="A141" s="64"/>
      <c r="B141" s="82"/>
      <c r="C141" s="82"/>
      <c r="D141" s="82"/>
      <c r="E141" s="5" t="s">
        <v>5</v>
      </c>
      <c r="F141" s="51">
        <v>1000</v>
      </c>
      <c r="G141" s="4">
        <v>1000</v>
      </c>
      <c r="H141" s="4">
        <v>1000</v>
      </c>
      <c r="I141" s="4">
        <v>1000</v>
      </c>
      <c r="J141" s="4">
        <v>1000</v>
      </c>
      <c r="K141" s="4">
        <f t="shared" si="7"/>
        <v>5000</v>
      </c>
      <c r="L141" s="81"/>
    </row>
    <row r="142" spans="1:12" s="3" customFormat="1" ht="27.75" customHeight="1">
      <c r="A142" s="64"/>
      <c r="B142" s="82"/>
      <c r="C142" s="82"/>
      <c r="D142" s="82"/>
      <c r="E142" s="5" t="s">
        <v>6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f t="shared" si="7"/>
        <v>0</v>
      </c>
      <c r="L142" s="81"/>
    </row>
    <row r="143" spans="1:12" s="3" customFormat="1" ht="27.75" customHeight="1">
      <c r="A143" s="64"/>
      <c r="B143" s="82"/>
      <c r="C143" s="82"/>
      <c r="D143" s="82"/>
      <c r="E143" s="5" t="s">
        <v>7</v>
      </c>
      <c r="F143" s="4"/>
      <c r="G143" s="4"/>
      <c r="H143" s="4"/>
      <c r="I143" s="4"/>
      <c r="J143" s="4"/>
      <c r="K143" s="4">
        <f t="shared" si="7"/>
        <v>0</v>
      </c>
      <c r="L143" s="81"/>
    </row>
    <row r="144" spans="1:12" s="3" customFormat="1" ht="33">
      <c r="A144" s="64"/>
      <c r="B144" s="82"/>
      <c r="C144" s="82"/>
      <c r="D144" s="82"/>
      <c r="E144" s="5" t="s">
        <v>8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f t="shared" si="7"/>
        <v>0</v>
      </c>
      <c r="L144" s="81"/>
    </row>
    <row r="145" spans="1:12" s="3" customFormat="1" ht="30" customHeight="1">
      <c r="A145" s="64"/>
      <c r="B145" s="82"/>
      <c r="C145" s="82"/>
      <c r="D145" s="82"/>
      <c r="E145" s="5" t="s">
        <v>9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f t="shared" si="7"/>
        <v>0</v>
      </c>
      <c r="L145" s="81"/>
    </row>
    <row r="146" spans="1:12" s="3" customFormat="1" ht="38.25" customHeight="1">
      <c r="A146" s="64"/>
      <c r="B146" s="82" t="s">
        <v>45</v>
      </c>
      <c r="C146" s="82" t="s">
        <v>98</v>
      </c>
      <c r="D146" s="82" t="s">
        <v>18</v>
      </c>
      <c r="E146" s="5" t="s">
        <v>15</v>
      </c>
      <c r="F146" s="4">
        <f>F147</f>
        <v>2340</v>
      </c>
      <c r="G146" s="4">
        <f>G147</f>
        <v>2340</v>
      </c>
      <c r="H146" s="4">
        <f>H147</f>
        <v>2340</v>
      </c>
      <c r="I146" s="4">
        <f>I147</f>
        <v>2340</v>
      </c>
      <c r="J146" s="4">
        <f>J147</f>
        <v>2340</v>
      </c>
      <c r="K146" s="4">
        <f>SUM(F146:J146)</f>
        <v>11700</v>
      </c>
      <c r="L146" s="81" t="s">
        <v>31</v>
      </c>
    </row>
    <row r="147" spans="1:12" s="3" customFormat="1" ht="34.5" customHeight="1">
      <c r="A147" s="64"/>
      <c r="B147" s="82"/>
      <c r="C147" s="82"/>
      <c r="D147" s="82"/>
      <c r="E147" s="5" t="s">
        <v>5</v>
      </c>
      <c r="F147" s="51">
        <v>2340</v>
      </c>
      <c r="G147" s="4">
        <v>2340</v>
      </c>
      <c r="H147" s="4">
        <v>2340</v>
      </c>
      <c r="I147" s="4">
        <v>2340</v>
      </c>
      <c r="J147" s="4">
        <v>2340</v>
      </c>
      <c r="K147" s="4">
        <f t="shared" si="7"/>
        <v>11700</v>
      </c>
      <c r="L147" s="81"/>
    </row>
    <row r="148" spans="1:12" s="3" customFormat="1" ht="29.25" customHeight="1">
      <c r="A148" s="64"/>
      <c r="B148" s="82"/>
      <c r="C148" s="82"/>
      <c r="D148" s="82"/>
      <c r="E148" s="5" t="s">
        <v>6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f t="shared" si="7"/>
        <v>0</v>
      </c>
      <c r="L148" s="81"/>
    </row>
    <row r="149" spans="1:12" s="3" customFormat="1" ht="31.5" customHeight="1">
      <c r="A149" s="64"/>
      <c r="B149" s="82"/>
      <c r="C149" s="82"/>
      <c r="D149" s="82"/>
      <c r="E149" s="5" t="s">
        <v>7</v>
      </c>
      <c r="F149" s="4"/>
      <c r="G149" s="4">
        <v>0</v>
      </c>
      <c r="H149" s="4">
        <v>0</v>
      </c>
      <c r="I149" s="4">
        <v>0</v>
      </c>
      <c r="J149" s="4">
        <v>0</v>
      </c>
      <c r="K149" s="4">
        <f t="shared" si="7"/>
        <v>0</v>
      </c>
      <c r="L149" s="81"/>
    </row>
    <row r="150" spans="1:12" s="3" customFormat="1" ht="44.25" customHeight="1">
      <c r="A150" s="64"/>
      <c r="B150" s="82"/>
      <c r="C150" s="82"/>
      <c r="D150" s="82"/>
      <c r="E150" s="5" t="s">
        <v>8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f aca="true" t="shared" si="8" ref="K150:K181">SUM(F150:J150)</f>
        <v>0</v>
      </c>
      <c r="L150" s="81"/>
    </row>
    <row r="151" spans="1:12" s="3" customFormat="1" ht="32.25" customHeight="1" thickBot="1">
      <c r="A151" s="65"/>
      <c r="B151" s="88"/>
      <c r="C151" s="88"/>
      <c r="D151" s="88"/>
      <c r="E151" s="25" t="s">
        <v>9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f t="shared" si="8"/>
        <v>0</v>
      </c>
      <c r="L151" s="96"/>
    </row>
    <row r="152" spans="1:12" s="3" customFormat="1" ht="33.75" customHeight="1">
      <c r="A152" s="63" t="s">
        <v>97</v>
      </c>
      <c r="B152" s="87" t="s">
        <v>46</v>
      </c>
      <c r="C152" s="87" t="s">
        <v>98</v>
      </c>
      <c r="D152" s="87" t="s">
        <v>18</v>
      </c>
      <c r="E152" s="23" t="s">
        <v>15</v>
      </c>
      <c r="F152" s="17">
        <f>F153</f>
        <v>1530</v>
      </c>
      <c r="G152" s="17">
        <f>G153</f>
        <v>1530</v>
      </c>
      <c r="H152" s="17">
        <f>H153</f>
        <v>1530</v>
      </c>
      <c r="I152" s="17">
        <f>I153</f>
        <v>1530</v>
      </c>
      <c r="J152" s="17">
        <f>J153</f>
        <v>1530</v>
      </c>
      <c r="K152" s="17">
        <f t="shared" si="8"/>
        <v>7650</v>
      </c>
      <c r="L152" s="98" t="s">
        <v>32</v>
      </c>
    </row>
    <row r="153" spans="1:12" s="3" customFormat="1" ht="30" customHeight="1">
      <c r="A153" s="64"/>
      <c r="B153" s="82"/>
      <c r="C153" s="82"/>
      <c r="D153" s="82"/>
      <c r="E153" s="5" t="s">
        <v>5</v>
      </c>
      <c r="F153" s="4">
        <v>1530</v>
      </c>
      <c r="G153" s="4">
        <v>1530</v>
      </c>
      <c r="H153" s="4">
        <v>1530</v>
      </c>
      <c r="I153" s="4">
        <v>1530</v>
      </c>
      <c r="J153" s="4">
        <v>1530</v>
      </c>
      <c r="K153" s="4">
        <f t="shared" si="8"/>
        <v>7650</v>
      </c>
      <c r="L153" s="93"/>
    </row>
    <row r="154" spans="1:12" s="3" customFormat="1" ht="26.25" customHeight="1">
      <c r="A154" s="64"/>
      <c r="B154" s="82"/>
      <c r="C154" s="82"/>
      <c r="D154" s="82"/>
      <c r="E154" s="5" t="s">
        <v>6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f t="shared" si="8"/>
        <v>0</v>
      </c>
      <c r="L154" s="93"/>
    </row>
    <row r="155" spans="1:12" s="3" customFormat="1" ht="27" customHeight="1">
      <c r="A155" s="64"/>
      <c r="B155" s="82"/>
      <c r="C155" s="82"/>
      <c r="D155" s="82"/>
      <c r="E155" s="5" t="s">
        <v>7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f t="shared" si="8"/>
        <v>0</v>
      </c>
      <c r="L155" s="93"/>
    </row>
    <row r="156" spans="1:12" s="3" customFormat="1" ht="37.5" customHeight="1">
      <c r="A156" s="64"/>
      <c r="B156" s="82"/>
      <c r="C156" s="82"/>
      <c r="D156" s="82"/>
      <c r="E156" s="5" t="s">
        <v>8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f t="shared" si="8"/>
        <v>0</v>
      </c>
      <c r="L156" s="93"/>
    </row>
    <row r="157" spans="1:12" s="3" customFormat="1" ht="30" customHeight="1" thickBot="1">
      <c r="A157" s="64"/>
      <c r="B157" s="88"/>
      <c r="C157" s="82"/>
      <c r="D157" s="88"/>
      <c r="E157" s="25" t="s">
        <v>9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f t="shared" si="8"/>
        <v>0</v>
      </c>
      <c r="L157" s="94"/>
    </row>
    <row r="158" spans="1:12" s="3" customFormat="1" ht="31.5" customHeight="1">
      <c r="A158" s="64"/>
      <c r="B158" s="87" t="s">
        <v>47</v>
      </c>
      <c r="C158" s="82" t="s">
        <v>98</v>
      </c>
      <c r="D158" s="87" t="s">
        <v>18</v>
      </c>
      <c r="E158" s="23" t="s">
        <v>15</v>
      </c>
      <c r="F158" s="17">
        <f>F159</f>
        <v>2000</v>
      </c>
      <c r="G158" s="17">
        <f>G159</f>
        <v>2000</v>
      </c>
      <c r="H158" s="17">
        <f>H159</f>
        <v>2000</v>
      </c>
      <c r="I158" s="17">
        <f>I159</f>
        <v>2000</v>
      </c>
      <c r="J158" s="17">
        <f>J159</f>
        <v>2000</v>
      </c>
      <c r="K158" s="17">
        <f t="shared" si="8"/>
        <v>10000</v>
      </c>
      <c r="L158" s="95" t="s">
        <v>30</v>
      </c>
    </row>
    <row r="159" spans="1:12" s="3" customFormat="1" ht="30.75" customHeight="1">
      <c r="A159" s="64"/>
      <c r="B159" s="82"/>
      <c r="C159" s="82"/>
      <c r="D159" s="82"/>
      <c r="E159" s="5" t="s">
        <v>5</v>
      </c>
      <c r="F159" s="51">
        <v>2000</v>
      </c>
      <c r="G159" s="4">
        <v>2000</v>
      </c>
      <c r="H159" s="4">
        <v>2000</v>
      </c>
      <c r="I159" s="4">
        <v>2000</v>
      </c>
      <c r="J159" s="4">
        <v>2000</v>
      </c>
      <c r="K159" s="4">
        <f t="shared" si="8"/>
        <v>10000</v>
      </c>
      <c r="L159" s="81"/>
    </row>
    <row r="160" spans="1:12" s="3" customFormat="1" ht="27" customHeight="1">
      <c r="A160" s="64"/>
      <c r="B160" s="82"/>
      <c r="C160" s="82"/>
      <c r="D160" s="82"/>
      <c r="E160" s="5" t="s">
        <v>6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f t="shared" si="8"/>
        <v>0</v>
      </c>
      <c r="L160" s="81"/>
    </row>
    <row r="161" spans="1:12" s="3" customFormat="1" ht="28.5" customHeight="1">
      <c r="A161" s="64"/>
      <c r="B161" s="82"/>
      <c r="C161" s="82"/>
      <c r="D161" s="82"/>
      <c r="E161" s="5" t="s">
        <v>7</v>
      </c>
      <c r="F161" s="4"/>
      <c r="G161" s="4"/>
      <c r="H161" s="4"/>
      <c r="I161" s="4"/>
      <c r="J161" s="4"/>
      <c r="K161" s="4">
        <f t="shared" si="8"/>
        <v>0</v>
      </c>
      <c r="L161" s="81"/>
    </row>
    <row r="162" spans="1:12" s="3" customFormat="1" ht="40.5" customHeight="1">
      <c r="A162" s="64"/>
      <c r="B162" s="82"/>
      <c r="C162" s="82"/>
      <c r="D162" s="82"/>
      <c r="E162" s="5" t="s">
        <v>8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f t="shared" si="8"/>
        <v>0</v>
      </c>
      <c r="L162" s="81"/>
    </row>
    <row r="163" spans="1:12" s="3" customFormat="1" ht="39" customHeight="1">
      <c r="A163" s="64"/>
      <c r="B163" s="82"/>
      <c r="C163" s="82"/>
      <c r="D163" s="82"/>
      <c r="E163" s="5" t="s">
        <v>9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f t="shared" si="8"/>
        <v>0</v>
      </c>
      <c r="L163" s="81"/>
    </row>
    <row r="164" spans="1:12" s="3" customFormat="1" ht="47.25" customHeight="1">
      <c r="A164" s="64"/>
      <c r="B164" s="82" t="s">
        <v>48</v>
      </c>
      <c r="C164" s="82" t="s">
        <v>98</v>
      </c>
      <c r="D164" s="82" t="s">
        <v>18</v>
      </c>
      <c r="E164" s="5" t="s">
        <v>15</v>
      </c>
      <c r="F164" s="4">
        <v>1650</v>
      </c>
      <c r="G164" s="4">
        <v>1650</v>
      </c>
      <c r="H164" s="4">
        <v>1650</v>
      </c>
      <c r="I164" s="4">
        <v>1650</v>
      </c>
      <c r="J164" s="4">
        <v>1650</v>
      </c>
      <c r="K164" s="4">
        <f t="shared" si="8"/>
        <v>8250</v>
      </c>
      <c r="L164" s="81" t="s">
        <v>35</v>
      </c>
    </row>
    <row r="165" spans="1:12" s="3" customFormat="1" ht="29.25" customHeight="1">
      <c r="A165" s="64"/>
      <c r="B165" s="82"/>
      <c r="C165" s="82"/>
      <c r="D165" s="82"/>
      <c r="E165" s="5" t="s">
        <v>5</v>
      </c>
      <c r="F165" s="51">
        <v>1650</v>
      </c>
      <c r="G165" s="4">
        <v>1650</v>
      </c>
      <c r="H165" s="4">
        <v>1650</v>
      </c>
      <c r="I165" s="4">
        <v>1650</v>
      </c>
      <c r="J165" s="4">
        <v>1650</v>
      </c>
      <c r="K165" s="4">
        <f t="shared" si="8"/>
        <v>8250</v>
      </c>
      <c r="L165" s="81"/>
    </row>
    <row r="166" spans="1:12" s="3" customFormat="1" ht="29.25" customHeight="1">
      <c r="A166" s="64"/>
      <c r="B166" s="82"/>
      <c r="C166" s="82"/>
      <c r="D166" s="82"/>
      <c r="E166" s="5" t="s">
        <v>6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f t="shared" si="8"/>
        <v>0</v>
      </c>
      <c r="L166" s="81"/>
    </row>
    <row r="167" spans="1:12" s="3" customFormat="1" ht="29.25" customHeight="1">
      <c r="A167" s="64"/>
      <c r="B167" s="82"/>
      <c r="C167" s="82"/>
      <c r="D167" s="82"/>
      <c r="E167" s="5" t="s">
        <v>7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f t="shared" si="8"/>
        <v>0</v>
      </c>
      <c r="L167" s="81"/>
    </row>
    <row r="168" spans="1:12" s="3" customFormat="1" ht="40.5" customHeight="1">
      <c r="A168" s="64"/>
      <c r="B168" s="82"/>
      <c r="C168" s="82"/>
      <c r="D168" s="82"/>
      <c r="E168" s="5" t="s">
        <v>8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f t="shared" si="8"/>
        <v>0</v>
      </c>
      <c r="L168" s="81"/>
    </row>
    <row r="169" spans="1:12" s="3" customFormat="1" ht="34.5" customHeight="1">
      <c r="A169" s="64"/>
      <c r="B169" s="82"/>
      <c r="C169" s="82"/>
      <c r="D169" s="82"/>
      <c r="E169" s="5" t="s">
        <v>9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f t="shared" si="8"/>
        <v>0</v>
      </c>
      <c r="L169" s="81"/>
    </row>
    <row r="170" spans="1:12" s="3" customFormat="1" ht="39.75" customHeight="1">
      <c r="A170" s="64"/>
      <c r="B170" s="82" t="s">
        <v>49</v>
      </c>
      <c r="C170" s="82" t="s">
        <v>98</v>
      </c>
      <c r="D170" s="82" t="s">
        <v>18</v>
      </c>
      <c r="E170" s="5" t="s">
        <v>15</v>
      </c>
      <c r="F170" s="4">
        <v>1660</v>
      </c>
      <c r="G170" s="4">
        <v>1660</v>
      </c>
      <c r="H170" s="4">
        <v>1660</v>
      </c>
      <c r="I170" s="4">
        <v>1660</v>
      </c>
      <c r="J170" s="4">
        <v>1660</v>
      </c>
      <c r="K170" s="4">
        <f t="shared" si="8"/>
        <v>8300</v>
      </c>
      <c r="L170" s="81" t="s">
        <v>35</v>
      </c>
    </row>
    <row r="171" spans="1:12" s="3" customFormat="1" ht="30.75" customHeight="1">
      <c r="A171" s="64"/>
      <c r="B171" s="82"/>
      <c r="C171" s="82"/>
      <c r="D171" s="82"/>
      <c r="E171" s="5" t="s">
        <v>5</v>
      </c>
      <c r="F171" s="51">
        <v>1660</v>
      </c>
      <c r="G171" s="4">
        <v>1660</v>
      </c>
      <c r="H171" s="4">
        <v>1660</v>
      </c>
      <c r="I171" s="4">
        <v>1660</v>
      </c>
      <c r="J171" s="4">
        <v>1660</v>
      </c>
      <c r="K171" s="4">
        <f t="shared" si="8"/>
        <v>8300</v>
      </c>
      <c r="L171" s="81"/>
    </row>
    <row r="172" spans="1:12" s="3" customFormat="1" ht="27.75" customHeight="1">
      <c r="A172" s="64"/>
      <c r="B172" s="82"/>
      <c r="C172" s="82"/>
      <c r="D172" s="82"/>
      <c r="E172" s="5" t="s">
        <v>6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f t="shared" si="8"/>
        <v>0</v>
      </c>
      <c r="L172" s="81"/>
    </row>
    <row r="173" spans="1:12" s="3" customFormat="1" ht="30.75" customHeight="1">
      <c r="A173" s="64"/>
      <c r="B173" s="82"/>
      <c r="C173" s="82"/>
      <c r="D173" s="82"/>
      <c r="E173" s="5" t="s">
        <v>7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f t="shared" si="8"/>
        <v>0</v>
      </c>
      <c r="L173" s="81"/>
    </row>
    <row r="174" spans="1:12" s="3" customFormat="1" ht="33">
      <c r="A174" s="64"/>
      <c r="B174" s="82"/>
      <c r="C174" s="82"/>
      <c r="D174" s="82"/>
      <c r="E174" s="5" t="s">
        <v>8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f t="shared" si="8"/>
        <v>0</v>
      </c>
      <c r="L174" s="81"/>
    </row>
    <row r="175" spans="1:12" s="3" customFormat="1" ht="32.25" customHeight="1">
      <c r="A175" s="64"/>
      <c r="B175" s="82"/>
      <c r="C175" s="82"/>
      <c r="D175" s="82"/>
      <c r="E175" s="5" t="s">
        <v>9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f t="shared" si="8"/>
        <v>0</v>
      </c>
      <c r="L175" s="81"/>
    </row>
    <row r="176" spans="1:12" s="3" customFormat="1" ht="30.75" customHeight="1">
      <c r="A176" s="64"/>
      <c r="B176" s="82" t="s">
        <v>50</v>
      </c>
      <c r="C176" s="82" t="s">
        <v>98</v>
      </c>
      <c r="D176" s="82" t="s">
        <v>18</v>
      </c>
      <c r="E176" s="5" t="s">
        <v>15</v>
      </c>
      <c r="F176" s="4">
        <f>F177</f>
        <v>2850</v>
      </c>
      <c r="G176" s="4">
        <f>G177</f>
        <v>2850</v>
      </c>
      <c r="H176" s="4">
        <f>H177</f>
        <v>2850</v>
      </c>
      <c r="I176" s="4">
        <f>I177</f>
        <v>2850</v>
      </c>
      <c r="J176" s="4">
        <f>J177</f>
        <v>2850</v>
      </c>
      <c r="K176" s="4">
        <f t="shared" si="8"/>
        <v>14250</v>
      </c>
      <c r="L176" s="81" t="s">
        <v>77</v>
      </c>
    </row>
    <row r="177" spans="1:12" s="3" customFormat="1" ht="19.5" customHeight="1">
      <c r="A177" s="64"/>
      <c r="B177" s="82"/>
      <c r="C177" s="82"/>
      <c r="D177" s="82"/>
      <c r="E177" s="5" t="s">
        <v>5</v>
      </c>
      <c r="F177" s="4">
        <v>2850</v>
      </c>
      <c r="G177" s="4">
        <v>2850</v>
      </c>
      <c r="H177" s="4">
        <v>2850</v>
      </c>
      <c r="I177" s="4">
        <v>2850</v>
      </c>
      <c r="J177" s="4">
        <v>2850</v>
      </c>
      <c r="K177" s="4">
        <f t="shared" si="8"/>
        <v>14250</v>
      </c>
      <c r="L177" s="81"/>
    </row>
    <row r="178" spans="1:12" s="3" customFormat="1" ht="26.25" customHeight="1">
      <c r="A178" s="64"/>
      <c r="B178" s="82"/>
      <c r="C178" s="82"/>
      <c r="D178" s="82"/>
      <c r="E178" s="5" t="s">
        <v>6</v>
      </c>
      <c r="F178" s="4"/>
      <c r="G178" s="4"/>
      <c r="H178" s="4"/>
      <c r="I178" s="4"/>
      <c r="J178" s="4"/>
      <c r="K178" s="4">
        <f t="shared" si="8"/>
        <v>0</v>
      </c>
      <c r="L178" s="81"/>
    </row>
    <row r="179" spans="1:12" s="3" customFormat="1" ht="30" customHeight="1">
      <c r="A179" s="64"/>
      <c r="B179" s="82"/>
      <c r="C179" s="82"/>
      <c r="D179" s="82"/>
      <c r="E179" s="5" t="s">
        <v>7</v>
      </c>
      <c r="F179" s="4"/>
      <c r="G179" s="4"/>
      <c r="H179" s="4"/>
      <c r="I179" s="4"/>
      <c r="J179" s="4"/>
      <c r="K179" s="4">
        <f t="shared" si="8"/>
        <v>0</v>
      </c>
      <c r="L179" s="81"/>
    </row>
    <row r="180" spans="1:12" s="3" customFormat="1" ht="40.5" customHeight="1">
      <c r="A180" s="64"/>
      <c r="B180" s="82"/>
      <c r="C180" s="82"/>
      <c r="D180" s="82"/>
      <c r="E180" s="5" t="s">
        <v>8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f t="shared" si="8"/>
        <v>0</v>
      </c>
      <c r="L180" s="81"/>
    </row>
    <row r="181" spans="1:12" s="3" customFormat="1" ht="32.25" customHeight="1" thickBot="1">
      <c r="A181" s="65"/>
      <c r="B181" s="88"/>
      <c r="C181" s="88"/>
      <c r="D181" s="88"/>
      <c r="E181" s="25" t="s">
        <v>9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f t="shared" si="8"/>
        <v>0</v>
      </c>
      <c r="L181" s="96"/>
    </row>
    <row r="182" spans="1:12" s="3" customFormat="1" ht="33.75" customHeight="1">
      <c r="A182" s="63" t="s">
        <v>97</v>
      </c>
      <c r="B182" s="87" t="s">
        <v>53</v>
      </c>
      <c r="C182" s="87" t="s">
        <v>98</v>
      </c>
      <c r="D182" s="87" t="s">
        <v>18</v>
      </c>
      <c r="E182" s="23" t="s">
        <v>15</v>
      </c>
      <c r="F182" s="17">
        <f>F183</f>
        <v>552</v>
      </c>
      <c r="G182" s="17">
        <f>G183</f>
        <v>552</v>
      </c>
      <c r="H182" s="17">
        <f>H183</f>
        <v>552</v>
      </c>
      <c r="I182" s="17">
        <f>I183</f>
        <v>552</v>
      </c>
      <c r="J182" s="17">
        <f>J183</f>
        <v>552</v>
      </c>
      <c r="K182" s="17">
        <f aca="true" t="shared" si="9" ref="K182:K201">SUM(F182:J182)</f>
        <v>2760</v>
      </c>
      <c r="L182" s="95" t="s">
        <v>35</v>
      </c>
    </row>
    <row r="183" spans="1:12" s="3" customFormat="1" ht="41.25" customHeight="1">
      <c r="A183" s="64"/>
      <c r="B183" s="82"/>
      <c r="C183" s="82"/>
      <c r="D183" s="82"/>
      <c r="E183" s="5" t="s">
        <v>5</v>
      </c>
      <c r="F183" s="51">
        <v>552</v>
      </c>
      <c r="G183" s="4">
        <v>552</v>
      </c>
      <c r="H183" s="4">
        <v>552</v>
      </c>
      <c r="I183" s="4">
        <v>552</v>
      </c>
      <c r="J183" s="4">
        <v>552</v>
      </c>
      <c r="K183" s="4">
        <f t="shared" si="9"/>
        <v>2760</v>
      </c>
      <c r="L183" s="81"/>
    </row>
    <row r="184" spans="1:12" s="3" customFormat="1" ht="41.25" customHeight="1">
      <c r="A184" s="64"/>
      <c r="B184" s="82"/>
      <c r="C184" s="82"/>
      <c r="D184" s="82"/>
      <c r="E184" s="5" t="s">
        <v>6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f t="shared" si="9"/>
        <v>0</v>
      </c>
      <c r="L184" s="81"/>
    </row>
    <row r="185" spans="1:12" s="3" customFormat="1" ht="41.25" customHeight="1">
      <c r="A185" s="64"/>
      <c r="B185" s="82"/>
      <c r="C185" s="82"/>
      <c r="D185" s="82"/>
      <c r="E185" s="5" t="s">
        <v>7</v>
      </c>
      <c r="F185" s="4"/>
      <c r="G185" s="4"/>
      <c r="H185" s="4"/>
      <c r="I185" s="4"/>
      <c r="J185" s="4"/>
      <c r="K185" s="4">
        <f t="shared" si="9"/>
        <v>0</v>
      </c>
      <c r="L185" s="81"/>
    </row>
    <row r="186" spans="1:12" s="3" customFormat="1" ht="41.25" customHeight="1">
      <c r="A186" s="64"/>
      <c r="B186" s="82"/>
      <c r="C186" s="82"/>
      <c r="D186" s="82"/>
      <c r="E186" s="5" t="s">
        <v>8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f t="shared" si="9"/>
        <v>0</v>
      </c>
      <c r="L186" s="81"/>
    </row>
    <row r="187" spans="1:12" s="3" customFormat="1" ht="30" customHeight="1">
      <c r="A187" s="64"/>
      <c r="B187" s="82"/>
      <c r="C187" s="82"/>
      <c r="D187" s="82"/>
      <c r="E187" s="5" t="s">
        <v>9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f t="shared" si="9"/>
        <v>0</v>
      </c>
      <c r="L187" s="81"/>
    </row>
    <row r="188" spans="1:12" s="3" customFormat="1" ht="44.25" customHeight="1">
      <c r="A188" s="64"/>
      <c r="B188" s="82" t="s">
        <v>51</v>
      </c>
      <c r="C188" s="82" t="s">
        <v>98</v>
      </c>
      <c r="D188" s="82" t="s">
        <v>18</v>
      </c>
      <c r="E188" s="5" t="s">
        <v>15</v>
      </c>
      <c r="F188" s="4">
        <v>11500</v>
      </c>
      <c r="G188" s="4">
        <v>11500</v>
      </c>
      <c r="H188" s="4">
        <v>11500</v>
      </c>
      <c r="I188" s="4">
        <v>11500</v>
      </c>
      <c r="J188" s="4">
        <v>11500</v>
      </c>
      <c r="K188" s="4">
        <f>SUM(F188:J188)</f>
        <v>57500</v>
      </c>
      <c r="L188" s="81" t="s">
        <v>33</v>
      </c>
    </row>
    <row r="189" spans="1:12" s="3" customFormat="1" ht="22.5" customHeight="1">
      <c r="A189" s="64"/>
      <c r="B189" s="82"/>
      <c r="C189" s="82"/>
      <c r="D189" s="82"/>
      <c r="E189" s="5" t="s">
        <v>5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/>
      <c r="L189" s="81"/>
    </row>
    <row r="190" spans="1:12" s="3" customFormat="1" ht="22.5" customHeight="1">
      <c r="A190" s="64"/>
      <c r="B190" s="82"/>
      <c r="C190" s="82"/>
      <c r="D190" s="82"/>
      <c r="E190" s="5" t="s">
        <v>6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/>
      <c r="L190" s="81"/>
    </row>
    <row r="191" spans="1:12" s="3" customFormat="1" ht="22.5" customHeight="1">
      <c r="A191" s="64"/>
      <c r="B191" s="82"/>
      <c r="C191" s="82"/>
      <c r="D191" s="82"/>
      <c r="E191" s="5" t="s">
        <v>7</v>
      </c>
      <c r="F191" s="4"/>
      <c r="G191" s="4"/>
      <c r="H191" s="4"/>
      <c r="I191" s="4"/>
      <c r="J191" s="4"/>
      <c r="K191" s="4"/>
      <c r="L191" s="81"/>
    </row>
    <row r="192" spans="1:12" s="3" customFormat="1" ht="39.75" customHeight="1">
      <c r="A192" s="64"/>
      <c r="B192" s="82"/>
      <c r="C192" s="82"/>
      <c r="D192" s="82"/>
      <c r="E192" s="5" t="s">
        <v>8</v>
      </c>
      <c r="F192" s="51">
        <v>11500</v>
      </c>
      <c r="G192" s="4">
        <v>11500</v>
      </c>
      <c r="H192" s="4">
        <v>11500</v>
      </c>
      <c r="I192" s="4">
        <v>11500</v>
      </c>
      <c r="J192" s="4">
        <v>11500</v>
      </c>
      <c r="K192" s="4">
        <f t="shared" si="9"/>
        <v>57500</v>
      </c>
      <c r="L192" s="81"/>
    </row>
    <row r="193" spans="1:12" s="3" customFormat="1" ht="32.25" customHeight="1">
      <c r="A193" s="64"/>
      <c r="B193" s="82"/>
      <c r="C193" s="82"/>
      <c r="D193" s="82"/>
      <c r="E193" s="5" t="s">
        <v>9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f t="shared" si="9"/>
        <v>0</v>
      </c>
      <c r="L193" s="81"/>
    </row>
    <row r="194" spans="1:12" s="3" customFormat="1" ht="35.25" customHeight="1">
      <c r="A194" s="64"/>
      <c r="B194" s="82" t="s">
        <v>52</v>
      </c>
      <c r="C194" s="82" t="s">
        <v>98</v>
      </c>
      <c r="D194" s="82" t="s">
        <v>18</v>
      </c>
      <c r="E194" s="5" t="s">
        <v>15</v>
      </c>
      <c r="F194" s="4">
        <f>F195+F197</f>
        <v>3000</v>
      </c>
      <c r="G194" s="4">
        <f>G195+G197</f>
        <v>3500</v>
      </c>
      <c r="H194" s="4">
        <f>H195+H197</f>
        <v>3500</v>
      </c>
      <c r="I194" s="4">
        <f>I195+I197</f>
        <v>3500</v>
      </c>
      <c r="J194" s="4">
        <f>J195+J197</f>
        <v>3500</v>
      </c>
      <c r="K194" s="4">
        <f>SUM(F194:J194)</f>
        <v>17000</v>
      </c>
      <c r="L194" s="81" t="s">
        <v>78</v>
      </c>
    </row>
    <row r="195" spans="1:12" s="3" customFormat="1" ht="26.25" customHeight="1">
      <c r="A195" s="64"/>
      <c r="B195" s="82"/>
      <c r="C195" s="82"/>
      <c r="D195" s="82"/>
      <c r="E195" s="5" t="s">
        <v>5</v>
      </c>
      <c r="F195" s="4">
        <v>3000</v>
      </c>
      <c r="G195" s="4">
        <v>3500</v>
      </c>
      <c r="H195" s="4">
        <v>3500</v>
      </c>
      <c r="I195" s="4">
        <v>3500</v>
      </c>
      <c r="J195" s="4">
        <v>3500</v>
      </c>
      <c r="K195" s="4">
        <f t="shared" si="9"/>
        <v>17000</v>
      </c>
      <c r="L195" s="81"/>
    </row>
    <row r="196" spans="1:12" s="3" customFormat="1" ht="26.25" customHeight="1">
      <c r="A196" s="64"/>
      <c r="B196" s="82"/>
      <c r="C196" s="82"/>
      <c r="D196" s="82"/>
      <c r="E196" s="5" t="s">
        <v>6</v>
      </c>
      <c r="F196" s="4"/>
      <c r="G196" s="4"/>
      <c r="H196" s="4"/>
      <c r="I196" s="4"/>
      <c r="J196" s="4"/>
      <c r="K196" s="4">
        <f t="shared" si="9"/>
        <v>0</v>
      </c>
      <c r="L196" s="81"/>
    </row>
    <row r="197" spans="1:12" s="3" customFormat="1" ht="26.25" customHeight="1">
      <c r="A197" s="64"/>
      <c r="B197" s="82"/>
      <c r="C197" s="82"/>
      <c r="D197" s="82"/>
      <c r="E197" s="5" t="s">
        <v>7</v>
      </c>
      <c r="F197" s="4"/>
      <c r="G197" s="4"/>
      <c r="H197" s="4"/>
      <c r="I197" s="4"/>
      <c r="J197" s="4"/>
      <c r="K197" s="4">
        <f t="shared" si="9"/>
        <v>0</v>
      </c>
      <c r="L197" s="81"/>
    </row>
    <row r="198" spans="1:12" s="3" customFormat="1" ht="35.25" customHeight="1">
      <c r="A198" s="64"/>
      <c r="B198" s="82"/>
      <c r="C198" s="82"/>
      <c r="D198" s="82"/>
      <c r="E198" s="5" t="s">
        <v>8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f t="shared" si="9"/>
        <v>0</v>
      </c>
      <c r="L198" s="81"/>
    </row>
    <row r="199" spans="1:12" s="3" customFormat="1" ht="29.25" customHeight="1">
      <c r="A199" s="64"/>
      <c r="B199" s="82"/>
      <c r="C199" s="82"/>
      <c r="D199" s="82"/>
      <c r="E199" s="5" t="s">
        <v>9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f t="shared" si="9"/>
        <v>0</v>
      </c>
      <c r="L199" s="81"/>
    </row>
    <row r="200" spans="1:12" s="3" customFormat="1" ht="34.5" customHeight="1">
      <c r="A200" s="64"/>
      <c r="B200" s="82" t="s">
        <v>99</v>
      </c>
      <c r="C200" s="82" t="s">
        <v>98</v>
      </c>
      <c r="D200" s="82" t="s">
        <v>18</v>
      </c>
      <c r="E200" s="5" t="s">
        <v>15</v>
      </c>
      <c r="F200" s="4">
        <f>F201</f>
        <v>200</v>
      </c>
      <c r="G200" s="4">
        <f>G201</f>
        <v>200</v>
      </c>
      <c r="H200" s="4">
        <f>H201</f>
        <v>200</v>
      </c>
      <c r="I200" s="4">
        <f>I201</f>
        <v>200</v>
      </c>
      <c r="J200" s="4">
        <f>J201</f>
        <v>200</v>
      </c>
      <c r="K200" s="4">
        <f t="shared" si="9"/>
        <v>1000</v>
      </c>
      <c r="L200" s="81" t="s">
        <v>56</v>
      </c>
    </row>
    <row r="201" spans="1:12" s="3" customFormat="1" ht="34.5" customHeight="1">
      <c r="A201" s="64"/>
      <c r="B201" s="82"/>
      <c r="C201" s="82"/>
      <c r="D201" s="82"/>
      <c r="E201" s="5" t="s">
        <v>5</v>
      </c>
      <c r="F201" s="51">
        <v>200</v>
      </c>
      <c r="G201" s="4">
        <v>200</v>
      </c>
      <c r="H201" s="4">
        <v>200</v>
      </c>
      <c r="I201" s="4">
        <v>200</v>
      </c>
      <c r="J201" s="4">
        <v>200</v>
      </c>
      <c r="K201" s="4">
        <f t="shared" si="9"/>
        <v>1000</v>
      </c>
      <c r="L201" s="81"/>
    </row>
    <row r="202" spans="1:12" s="3" customFormat="1" ht="34.5" customHeight="1">
      <c r="A202" s="64"/>
      <c r="B202" s="82"/>
      <c r="C202" s="82"/>
      <c r="D202" s="82"/>
      <c r="E202" s="5" t="s">
        <v>6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f aca="true" t="shared" si="10" ref="K202:K221">SUM(F202:J202)</f>
        <v>0</v>
      </c>
      <c r="L202" s="81"/>
    </row>
    <row r="203" spans="1:12" s="3" customFormat="1" ht="34.5" customHeight="1">
      <c r="A203" s="64"/>
      <c r="B203" s="82"/>
      <c r="C203" s="82"/>
      <c r="D203" s="82"/>
      <c r="E203" s="5" t="s">
        <v>7</v>
      </c>
      <c r="F203" s="4"/>
      <c r="G203" s="4"/>
      <c r="H203" s="4"/>
      <c r="I203" s="4"/>
      <c r="J203" s="4"/>
      <c r="K203" s="4">
        <f t="shared" si="10"/>
        <v>0</v>
      </c>
      <c r="L203" s="81"/>
    </row>
    <row r="204" spans="1:12" s="3" customFormat="1" ht="35.25" customHeight="1">
      <c r="A204" s="64"/>
      <c r="B204" s="82"/>
      <c r="C204" s="82"/>
      <c r="D204" s="82"/>
      <c r="E204" s="5" t="s">
        <v>8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f t="shared" si="10"/>
        <v>0</v>
      </c>
      <c r="L204" s="81"/>
    </row>
    <row r="205" spans="1:12" s="3" customFormat="1" ht="26.25" customHeight="1">
      <c r="A205" s="64"/>
      <c r="B205" s="82"/>
      <c r="C205" s="82"/>
      <c r="D205" s="82"/>
      <c r="E205" s="5" t="s">
        <v>9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f t="shared" si="10"/>
        <v>0</v>
      </c>
      <c r="L205" s="81"/>
    </row>
    <row r="206" spans="1:12" s="3" customFormat="1" ht="36.75" customHeight="1">
      <c r="A206" s="64"/>
      <c r="B206" s="82" t="s">
        <v>100</v>
      </c>
      <c r="C206" s="82" t="s">
        <v>98</v>
      </c>
      <c r="D206" s="82" t="s">
        <v>18</v>
      </c>
      <c r="E206" s="5" t="s">
        <v>15</v>
      </c>
      <c r="F206" s="4">
        <f>F207</f>
        <v>1800</v>
      </c>
      <c r="G206" s="4">
        <f>G207</f>
        <v>1800</v>
      </c>
      <c r="H206" s="4">
        <f>H207</f>
        <v>1800</v>
      </c>
      <c r="I206" s="4">
        <f>I207</f>
        <v>1800</v>
      </c>
      <c r="J206" s="4">
        <f>J207</f>
        <v>1800</v>
      </c>
      <c r="K206" s="4">
        <f t="shared" si="10"/>
        <v>9000</v>
      </c>
      <c r="L206" s="81" t="s">
        <v>34</v>
      </c>
    </row>
    <row r="207" spans="1:12" s="3" customFormat="1" ht="29.25" customHeight="1">
      <c r="A207" s="64"/>
      <c r="B207" s="82"/>
      <c r="C207" s="82"/>
      <c r="D207" s="82"/>
      <c r="E207" s="5" t="s">
        <v>5</v>
      </c>
      <c r="F207" s="4">
        <v>1800</v>
      </c>
      <c r="G207" s="4">
        <v>1800</v>
      </c>
      <c r="H207" s="4">
        <v>1800</v>
      </c>
      <c r="I207" s="4">
        <v>1800</v>
      </c>
      <c r="J207" s="4">
        <v>1800</v>
      </c>
      <c r="K207" s="4">
        <f t="shared" si="10"/>
        <v>9000</v>
      </c>
      <c r="L207" s="81"/>
    </row>
    <row r="208" spans="1:12" s="3" customFormat="1" ht="29.25" customHeight="1">
      <c r="A208" s="64"/>
      <c r="B208" s="82"/>
      <c r="C208" s="82"/>
      <c r="D208" s="82"/>
      <c r="E208" s="5" t="s">
        <v>6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f t="shared" si="10"/>
        <v>0</v>
      </c>
      <c r="L208" s="81"/>
    </row>
    <row r="209" spans="1:12" s="3" customFormat="1" ht="29.25" customHeight="1">
      <c r="A209" s="64"/>
      <c r="B209" s="82"/>
      <c r="C209" s="82"/>
      <c r="D209" s="82"/>
      <c r="E209" s="5" t="s">
        <v>7</v>
      </c>
      <c r="F209" s="4"/>
      <c r="G209" s="4"/>
      <c r="H209" s="4">
        <v>0</v>
      </c>
      <c r="I209" s="4">
        <v>0</v>
      </c>
      <c r="J209" s="4">
        <v>0</v>
      </c>
      <c r="K209" s="4">
        <f t="shared" si="10"/>
        <v>0</v>
      </c>
      <c r="L209" s="81"/>
    </row>
    <row r="210" spans="1:12" s="3" customFormat="1" ht="39" customHeight="1">
      <c r="A210" s="64"/>
      <c r="B210" s="82"/>
      <c r="C210" s="82"/>
      <c r="D210" s="82"/>
      <c r="E210" s="5" t="s">
        <v>8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81"/>
    </row>
    <row r="211" spans="1:12" s="3" customFormat="1" ht="35.25" customHeight="1" thickBot="1">
      <c r="A211" s="65"/>
      <c r="B211" s="88"/>
      <c r="C211" s="88"/>
      <c r="D211" s="88"/>
      <c r="E211" s="25" t="s">
        <v>9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f t="shared" si="10"/>
        <v>0</v>
      </c>
      <c r="L211" s="96"/>
    </row>
    <row r="212" spans="1:12" s="3" customFormat="1" ht="39.75" customHeight="1">
      <c r="A212" s="63" t="s">
        <v>97</v>
      </c>
      <c r="B212" s="87" t="s">
        <v>101</v>
      </c>
      <c r="C212" s="87" t="s">
        <v>98</v>
      </c>
      <c r="D212" s="87" t="s">
        <v>18</v>
      </c>
      <c r="E212" s="23" t="s">
        <v>15</v>
      </c>
      <c r="F212" s="17">
        <f>F213+F215</f>
        <v>2850</v>
      </c>
      <c r="G212" s="17">
        <f>G213+G215</f>
        <v>2850</v>
      </c>
      <c r="H212" s="17">
        <f>H213+H215</f>
        <v>2850</v>
      </c>
      <c r="I212" s="17">
        <f>I213+I215</f>
        <v>2850</v>
      </c>
      <c r="J212" s="17">
        <f>J213+J215</f>
        <v>2850</v>
      </c>
      <c r="K212" s="17">
        <f t="shared" si="10"/>
        <v>14250</v>
      </c>
      <c r="L212" s="95" t="s">
        <v>34</v>
      </c>
    </row>
    <row r="213" spans="1:12" s="3" customFormat="1" ht="18" customHeight="1">
      <c r="A213" s="64"/>
      <c r="B213" s="82"/>
      <c r="C213" s="82"/>
      <c r="D213" s="82"/>
      <c r="E213" s="5" t="s">
        <v>5</v>
      </c>
      <c r="F213" s="4">
        <v>2850</v>
      </c>
      <c r="G213" s="4">
        <v>2850</v>
      </c>
      <c r="H213" s="4">
        <v>2850</v>
      </c>
      <c r="I213" s="4">
        <v>2850</v>
      </c>
      <c r="J213" s="4">
        <v>2850</v>
      </c>
      <c r="K213" s="4">
        <f t="shared" si="10"/>
        <v>14250</v>
      </c>
      <c r="L213" s="81"/>
    </row>
    <row r="214" spans="1:12" s="3" customFormat="1" ht="24" customHeight="1">
      <c r="A214" s="64"/>
      <c r="B214" s="82"/>
      <c r="C214" s="82"/>
      <c r="D214" s="82"/>
      <c r="E214" s="5" t="s">
        <v>6</v>
      </c>
      <c r="F214" s="4"/>
      <c r="G214" s="4">
        <v>0</v>
      </c>
      <c r="H214" s="4">
        <v>0</v>
      </c>
      <c r="I214" s="4">
        <v>0</v>
      </c>
      <c r="J214" s="4">
        <v>0</v>
      </c>
      <c r="K214" s="4">
        <f t="shared" si="10"/>
        <v>0</v>
      </c>
      <c r="L214" s="81"/>
    </row>
    <row r="215" spans="1:12" s="3" customFormat="1" ht="15.75" customHeight="1">
      <c r="A215" s="64"/>
      <c r="B215" s="82"/>
      <c r="C215" s="82"/>
      <c r="D215" s="82"/>
      <c r="E215" s="5" t="s">
        <v>7</v>
      </c>
      <c r="F215" s="4"/>
      <c r="G215" s="4"/>
      <c r="H215" s="4"/>
      <c r="I215" s="4"/>
      <c r="J215" s="4"/>
      <c r="K215" s="4">
        <f t="shared" si="10"/>
        <v>0</v>
      </c>
      <c r="L215" s="81"/>
    </row>
    <row r="216" spans="1:12" s="3" customFormat="1" ht="33">
      <c r="A216" s="64"/>
      <c r="B216" s="82"/>
      <c r="C216" s="82"/>
      <c r="D216" s="82"/>
      <c r="E216" s="5" t="s">
        <v>8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f t="shared" si="10"/>
        <v>0</v>
      </c>
      <c r="L216" s="81"/>
    </row>
    <row r="217" spans="1:12" s="3" customFormat="1" ht="26.25" customHeight="1">
      <c r="A217" s="64"/>
      <c r="B217" s="82"/>
      <c r="C217" s="82"/>
      <c r="D217" s="82"/>
      <c r="E217" s="5" t="s">
        <v>9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f t="shared" si="10"/>
        <v>0</v>
      </c>
      <c r="L217" s="81"/>
    </row>
    <row r="218" spans="1:12" s="3" customFormat="1" ht="35.25" customHeight="1">
      <c r="A218" s="64"/>
      <c r="B218" s="82" t="s">
        <v>102</v>
      </c>
      <c r="C218" s="82" t="s">
        <v>98</v>
      </c>
      <c r="D218" s="82" t="s">
        <v>18</v>
      </c>
      <c r="E218" s="5" t="s">
        <v>15</v>
      </c>
      <c r="F218" s="4">
        <v>1890</v>
      </c>
      <c r="G218" s="4">
        <v>1890</v>
      </c>
      <c r="H218" s="4">
        <v>1890</v>
      </c>
      <c r="I218" s="4">
        <v>1890</v>
      </c>
      <c r="J218" s="4">
        <v>1890</v>
      </c>
      <c r="K218" s="4">
        <f t="shared" si="10"/>
        <v>9450</v>
      </c>
      <c r="L218" s="81" t="s">
        <v>36</v>
      </c>
    </row>
    <row r="219" spans="1:12" s="3" customFormat="1" ht="20.25" customHeight="1">
      <c r="A219" s="64"/>
      <c r="B219" s="82"/>
      <c r="C219" s="82"/>
      <c r="D219" s="82"/>
      <c r="E219" s="5" t="s">
        <v>5</v>
      </c>
      <c r="F219" s="4">
        <v>1890</v>
      </c>
      <c r="G219" s="4">
        <v>1890</v>
      </c>
      <c r="H219" s="4">
        <v>1890</v>
      </c>
      <c r="I219" s="4">
        <v>1890</v>
      </c>
      <c r="J219" s="4">
        <v>1890</v>
      </c>
      <c r="K219" s="4">
        <f t="shared" si="10"/>
        <v>9450</v>
      </c>
      <c r="L219" s="81"/>
    </row>
    <row r="220" spans="1:12" s="3" customFormat="1" ht="20.25" customHeight="1">
      <c r="A220" s="64"/>
      <c r="B220" s="82"/>
      <c r="C220" s="82"/>
      <c r="D220" s="82"/>
      <c r="E220" s="5" t="s">
        <v>6</v>
      </c>
      <c r="F220" s="4"/>
      <c r="G220" s="4">
        <v>0</v>
      </c>
      <c r="H220" s="4">
        <v>0</v>
      </c>
      <c r="I220" s="4">
        <v>0</v>
      </c>
      <c r="J220" s="4">
        <v>0</v>
      </c>
      <c r="K220" s="4">
        <f t="shared" si="10"/>
        <v>0</v>
      </c>
      <c r="L220" s="81"/>
    </row>
    <row r="221" spans="1:12" s="3" customFormat="1" ht="20.25" customHeight="1">
      <c r="A221" s="64"/>
      <c r="B221" s="82"/>
      <c r="C221" s="82"/>
      <c r="D221" s="82"/>
      <c r="E221" s="5" t="s">
        <v>7</v>
      </c>
      <c r="F221" s="4"/>
      <c r="G221" s="4">
        <v>0</v>
      </c>
      <c r="H221" s="4">
        <v>0</v>
      </c>
      <c r="I221" s="4">
        <v>0</v>
      </c>
      <c r="J221" s="4">
        <v>0</v>
      </c>
      <c r="K221" s="4">
        <f t="shared" si="10"/>
        <v>0</v>
      </c>
      <c r="L221" s="81"/>
    </row>
    <row r="222" spans="1:12" s="3" customFormat="1" ht="37.5" customHeight="1">
      <c r="A222" s="64"/>
      <c r="B222" s="82"/>
      <c r="C222" s="82"/>
      <c r="D222" s="82"/>
      <c r="E222" s="5" t="s">
        <v>8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f aca="true" t="shared" si="11" ref="K222:K250">SUM(F222:J222)</f>
        <v>0</v>
      </c>
      <c r="L222" s="81"/>
    </row>
    <row r="223" spans="1:12" s="3" customFormat="1" ht="22.5" customHeight="1">
      <c r="A223" s="64"/>
      <c r="B223" s="82"/>
      <c r="C223" s="82"/>
      <c r="D223" s="82"/>
      <c r="E223" s="5" t="s">
        <v>9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f t="shared" si="11"/>
        <v>0</v>
      </c>
      <c r="L223" s="81"/>
    </row>
    <row r="224" spans="1:12" s="3" customFormat="1" ht="31.5" customHeight="1">
      <c r="A224" s="64"/>
      <c r="B224" s="82" t="s">
        <v>103</v>
      </c>
      <c r="C224" s="82" t="s">
        <v>98</v>
      </c>
      <c r="D224" s="82" t="s">
        <v>18</v>
      </c>
      <c r="E224" s="5" t="s">
        <v>15</v>
      </c>
      <c r="F224" s="4">
        <f>F225</f>
        <v>2416</v>
      </c>
      <c r="G224" s="4">
        <f>G225</f>
        <v>2416</v>
      </c>
      <c r="H224" s="4">
        <f>H225</f>
        <v>2416</v>
      </c>
      <c r="I224" s="4">
        <f>I225</f>
        <v>2416</v>
      </c>
      <c r="J224" s="4">
        <f>J225</f>
        <v>2416</v>
      </c>
      <c r="K224" s="4">
        <f t="shared" si="11"/>
        <v>12080</v>
      </c>
      <c r="L224" s="81" t="s">
        <v>27</v>
      </c>
    </row>
    <row r="225" spans="1:12" s="3" customFormat="1" ht="24.75" customHeight="1">
      <c r="A225" s="64"/>
      <c r="B225" s="82"/>
      <c r="C225" s="82"/>
      <c r="D225" s="82"/>
      <c r="E225" s="5" t="s">
        <v>5</v>
      </c>
      <c r="F225" s="51">
        <v>2416</v>
      </c>
      <c r="G225" s="4">
        <v>2416</v>
      </c>
      <c r="H225" s="4">
        <v>2416</v>
      </c>
      <c r="I225" s="4">
        <v>2416</v>
      </c>
      <c r="J225" s="4">
        <v>2416</v>
      </c>
      <c r="K225" s="4">
        <f t="shared" si="11"/>
        <v>12080</v>
      </c>
      <c r="L225" s="81"/>
    </row>
    <row r="226" spans="1:12" s="3" customFormat="1" ht="26.25" customHeight="1">
      <c r="A226" s="64"/>
      <c r="B226" s="82"/>
      <c r="C226" s="82"/>
      <c r="D226" s="82"/>
      <c r="E226" s="5" t="s">
        <v>6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f t="shared" si="11"/>
        <v>0</v>
      </c>
      <c r="L226" s="81"/>
    </row>
    <row r="227" spans="1:12" s="3" customFormat="1" ht="26.25" customHeight="1">
      <c r="A227" s="64"/>
      <c r="B227" s="82"/>
      <c r="C227" s="82"/>
      <c r="D227" s="82"/>
      <c r="E227" s="5" t="s">
        <v>7</v>
      </c>
      <c r="F227" s="4"/>
      <c r="G227" s="4"/>
      <c r="H227" s="4">
        <v>0</v>
      </c>
      <c r="I227" s="4">
        <v>0</v>
      </c>
      <c r="J227" s="4">
        <v>0</v>
      </c>
      <c r="K227" s="4">
        <f t="shared" si="11"/>
        <v>0</v>
      </c>
      <c r="L227" s="81"/>
    </row>
    <row r="228" spans="1:12" s="3" customFormat="1" ht="38.25" customHeight="1">
      <c r="A228" s="64"/>
      <c r="B228" s="82"/>
      <c r="C228" s="82"/>
      <c r="D228" s="82"/>
      <c r="E228" s="5" t="s">
        <v>8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f t="shared" si="11"/>
        <v>0</v>
      </c>
      <c r="L228" s="81"/>
    </row>
    <row r="229" spans="1:12" s="3" customFormat="1" ht="32.25" customHeight="1">
      <c r="A229" s="64"/>
      <c r="B229" s="82"/>
      <c r="C229" s="82"/>
      <c r="D229" s="82"/>
      <c r="E229" s="5" t="s">
        <v>9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f t="shared" si="11"/>
        <v>0</v>
      </c>
      <c r="L229" s="81"/>
    </row>
    <row r="230" spans="1:12" s="3" customFormat="1" ht="33.75" customHeight="1">
      <c r="A230" s="64"/>
      <c r="B230" s="82" t="s">
        <v>104</v>
      </c>
      <c r="C230" s="82" t="s">
        <v>98</v>
      </c>
      <c r="D230" s="82" t="s">
        <v>18</v>
      </c>
      <c r="E230" s="5" t="s">
        <v>15</v>
      </c>
      <c r="F230" s="4">
        <f>F231</f>
        <v>3872</v>
      </c>
      <c r="G230" s="4">
        <f>G231</f>
        <v>3872</v>
      </c>
      <c r="H230" s="4">
        <f>H231</f>
        <v>3872</v>
      </c>
      <c r="I230" s="4">
        <f>I231</f>
        <v>3872</v>
      </c>
      <c r="J230" s="4">
        <f>J231</f>
        <v>3872</v>
      </c>
      <c r="K230" s="4">
        <f t="shared" si="11"/>
        <v>19360</v>
      </c>
      <c r="L230" s="81" t="s">
        <v>30</v>
      </c>
    </row>
    <row r="231" spans="1:12" s="3" customFormat="1" ht="26.25" customHeight="1">
      <c r="A231" s="64"/>
      <c r="B231" s="82"/>
      <c r="C231" s="82"/>
      <c r="D231" s="82"/>
      <c r="E231" s="5" t="s">
        <v>5</v>
      </c>
      <c r="F231" s="51">
        <v>3872</v>
      </c>
      <c r="G231" s="4">
        <v>3872</v>
      </c>
      <c r="H231" s="4">
        <v>3872</v>
      </c>
      <c r="I231" s="4">
        <v>3872</v>
      </c>
      <c r="J231" s="4">
        <v>3872</v>
      </c>
      <c r="K231" s="4">
        <f t="shared" si="11"/>
        <v>19360</v>
      </c>
      <c r="L231" s="81"/>
    </row>
    <row r="232" spans="1:12" s="3" customFormat="1" ht="26.25" customHeight="1">
      <c r="A232" s="64"/>
      <c r="B232" s="82"/>
      <c r="C232" s="82"/>
      <c r="D232" s="82"/>
      <c r="E232" s="5" t="s">
        <v>6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f t="shared" si="11"/>
        <v>0</v>
      </c>
      <c r="L232" s="81"/>
    </row>
    <row r="233" spans="1:12" s="3" customFormat="1" ht="26.25" customHeight="1">
      <c r="A233" s="64"/>
      <c r="B233" s="82"/>
      <c r="C233" s="82"/>
      <c r="D233" s="82"/>
      <c r="E233" s="5" t="s">
        <v>7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f t="shared" si="11"/>
        <v>0</v>
      </c>
      <c r="L233" s="81"/>
    </row>
    <row r="234" spans="1:12" s="3" customFormat="1" ht="33.75" customHeight="1">
      <c r="A234" s="64"/>
      <c r="B234" s="82"/>
      <c r="C234" s="82"/>
      <c r="D234" s="82"/>
      <c r="E234" s="5" t="s">
        <v>8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f t="shared" si="11"/>
        <v>0</v>
      </c>
      <c r="L234" s="81"/>
    </row>
    <row r="235" spans="1:12" s="3" customFormat="1" ht="26.25" customHeight="1" thickBot="1">
      <c r="A235" s="64"/>
      <c r="B235" s="88"/>
      <c r="C235" s="82"/>
      <c r="D235" s="88"/>
      <c r="E235" s="25" t="s">
        <v>9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f t="shared" si="11"/>
        <v>0</v>
      </c>
      <c r="L235" s="96"/>
    </row>
    <row r="236" spans="1:12" s="3" customFormat="1" ht="30" customHeight="1">
      <c r="A236" s="64"/>
      <c r="B236" s="87" t="s">
        <v>105</v>
      </c>
      <c r="C236" s="87" t="s">
        <v>98</v>
      </c>
      <c r="D236" s="87" t="s">
        <v>18</v>
      </c>
      <c r="E236" s="23" t="s">
        <v>15</v>
      </c>
      <c r="F236" s="17">
        <v>5070</v>
      </c>
      <c r="G236" s="17">
        <v>5070</v>
      </c>
      <c r="H236" s="17">
        <v>5070</v>
      </c>
      <c r="I236" s="17">
        <v>5070</v>
      </c>
      <c r="J236" s="17">
        <v>5070</v>
      </c>
      <c r="K236" s="17">
        <f>F236+G236+H236+I236+J236</f>
        <v>25350</v>
      </c>
      <c r="L236" s="95" t="s">
        <v>79</v>
      </c>
    </row>
    <row r="237" spans="1:12" s="3" customFormat="1" ht="30.75" customHeight="1">
      <c r="A237" s="64"/>
      <c r="B237" s="82"/>
      <c r="C237" s="82"/>
      <c r="D237" s="82"/>
      <c r="E237" s="5" t="s">
        <v>5</v>
      </c>
      <c r="F237" s="4">
        <v>5070</v>
      </c>
      <c r="G237" s="4">
        <v>5070</v>
      </c>
      <c r="H237" s="4">
        <v>5070</v>
      </c>
      <c r="I237" s="4">
        <v>5070</v>
      </c>
      <c r="J237" s="4">
        <v>5070</v>
      </c>
      <c r="K237" s="4">
        <f t="shared" si="11"/>
        <v>25350</v>
      </c>
      <c r="L237" s="81"/>
    </row>
    <row r="238" spans="1:12" s="3" customFormat="1" ht="26.25" customHeight="1">
      <c r="A238" s="64"/>
      <c r="B238" s="82"/>
      <c r="C238" s="82"/>
      <c r="D238" s="82"/>
      <c r="E238" s="5" t="s">
        <v>6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f t="shared" si="11"/>
        <v>0</v>
      </c>
      <c r="L238" s="81"/>
    </row>
    <row r="239" spans="1:12" s="3" customFormat="1" ht="30.75" customHeight="1">
      <c r="A239" s="64"/>
      <c r="B239" s="82"/>
      <c r="C239" s="82"/>
      <c r="D239" s="82"/>
      <c r="E239" s="5" t="s">
        <v>7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81"/>
    </row>
    <row r="240" spans="1:12" s="3" customFormat="1" ht="46.5" customHeight="1" thickBot="1">
      <c r="A240" s="64"/>
      <c r="B240" s="74"/>
      <c r="C240" s="74"/>
      <c r="D240" s="74"/>
      <c r="E240" s="21" t="s">
        <v>8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f t="shared" si="11"/>
        <v>0</v>
      </c>
      <c r="L240" s="92"/>
    </row>
    <row r="241" spans="1:12" s="3" customFormat="1" ht="31.5" customHeight="1">
      <c r="A241" s="64"/>
      <c r="B241" s="87" t="s">
        <v>106</v>
      </c>
      <c r="C241" s="87" t="s">
        <v>98</v>
      </c>
      <c r="D241" s="87" t="s">
        <v>18</v>
      </c>
      <c r="E241" s="23" t="s">
        <v>15</v>
      </c>
      <c r="F241" s="17">
        <f>F242</f>
        <v>1660</v>
      </c>
      <c r="G241" s="17">
        <f>G242</f>
        <v>1660</v>
      </c>
      <c r="H241" s="17">
        <f>H242</f>
        <v>1660</v>
      </c>
      <c r="I241" s="17">
        <f>I242</f>
        <v>1660</v>
      </c>
      <c r="J241" s="17">
        <f>J242</f>
        <v>1660</v>
      </c>
      <c r="K241" s="17">
        <f t="shared" si="11"/>
        <v>8300</v>
      </c>
      <c r="L241" s="95" t="s">
        <v>35</v>
      </c>
    </row>
    <row r="242" spans="1:12" s="3" customFormat="1" ht="31.5" customHeight="1">
      <c r="A242" s="64"/>
      <c r="B242" s="82"/>
      <c r="C242" s="82"/>
      <c r="D242" s="82"/>
      <c r="E242" s="5" t="s">
        <v>5</v>
      </c>
      <c r="F242" s="51">
        <v>1660</v>
      </c>
      <c r="G242" s="4">
        <v>1660</v>
      </c>
      <c r="H242" s="4">
        <v>1660</v>
      </c>
      <c r="I242" s="4">
        <v>1660</v>
      </c>
      <c r="J242" s="4">
        <v>1660</v>
      </c>
      <c r="K242" s="4">
        <f t="shared" si="11"/>
        <v>8300</v>
      </c>
      <c r="L242" s="81"/>
    </row>
    <row r="243" spans="1:12" s="3" customFormat="1" ht="32.25" customHeight="1">
      <c r="A243" s="64"/>
      <c r="B243" s="82"/>
      <c r="C243" s="82"/>
      <c r="D243" s="82"/>
      <c r="E243" s="5" t="s">
        <v>6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f t="shared" si="11"/>
        <v>0</v>
      </c>
      <c r="L243" s="81"/>
    </row>
    <row r="244" spans="1:12" s="3" customFormat="1" ht="25.5" customHeight="1">
      <c r="A244" s="64"/>
      <c r="B244" s="82"/>
      <c r="C244" s="82"/>
      <c r="D244" s="82"/>
      <c r="E244" s="5" t="s">
        <v>7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f t="shared" si="11"/>
        <v>0</v>
      </c>
      <c r="L244" s="81"/>
    </row>
    <row r="245" spans="1:12" s="3" customFormat="1" ht="38.25" customHeight="1" thickBot="1">
      <c r="A245" s="65"/>
      <c r="B245" s="88"/>
      <c r="C245" s="88"/>
      <c r="D245" s="88"/>
      <c r="E245" s="25" t="s">
        <v>8</v>
      </c>
      <c r="F245" s="19">
        <v>0</v>
      </c>
      <c r="G245" s="19">
        <v>0</v>
      </c>
      <c r="H245" s="19">
        <v>0</v>
      </c>
      <c r="I245" s="19">
        <v>0</v>
      </c>
      <c r="J245" s="19">
        <v>0</v>
      </c>
      <c r="K245" s="19">
        <f t="shared" si="11"/>
        <v>0</v>
      </c>
      <c r="L245" s="96"/>
    </row>
    <row r="246" spans="1:12" s="3" customFormat="1" ht="32.25" customHeight="1">
      <c r="A246" s="63" t="s">
        <v>97</v>
      </c>
      <c r="B246" s="87" t="s">
        <v>127</v>
      </c>
      <c r="C246" s="87" t="s">
        <v>98</v>
      </c>
      <c r="D246" s="87" t="s">
        <v>18</v>
      </c>
      <c r="E246" s="23" t="s">
        <v>15</v>
      </c>
      <c r="F246" s="17">
        <f>F247</f>
        <v>1844</v>
      </c>
      <c r="G246" s="17">
        <f>G247</f>
        <v>1844</v>
      </c>
      <c r="H246" s="17">
        <f>H247</f>
        <v>1844</v>
      </c>
      <c r="I246" s="17">
        <f>I247</f>
        <v>1844</v>
      </c>
      <c r="J246" s="17">
        <f>J247</f>
        <v>1844</v>
      </c>
      <c r="K246" s="17">
        <f t="shared" si="11"/>
        <v>9220</v>
      </c>
      <c r="L246" s="95" t="s">
        <v>35</v>
      </c>
    </row>
    <row r="247" spans="1:12" s="3" customFormat="1" ht="21" customHeight="1">
      <c r="A247" s="64"/>
      <c r="B247" s="82"/>
      <c r="C247" s="82"/>
      <c r="D247" s="82"/>
      <c r="E247" s="5" t="s">
        <v>5</v>
      </c>
      <c r="F247" s="51">
        <v>1844</v>
      </c>
      <c r="G247" s="4">
        <v>1844</v>
      </c>
      <c r="H247" s="4">
        <v>1844</v>
      </c>
      <c r="I247" s="4">
        <v>1844</v>
      </c>
      <c r="J247" s="4">
        <v>1844</v>
      </c>
      <c r="K247" s="4">
        <f t="shared" si="11"/>
        <v>9220</v>
      </c>
      <c r="L247" s="81"/>
    </row>
    <row r="248" spans="1:12" s="3" customFormat="1" ht="31.5" customHeight="1">
      <c r="A248" s="64"/>
      <c r="B248" s="82"/>
      <c r="C248" s="82"/>
      <c r="D248" s="82"/>
      <c r="E248" s="5" t="s">
        <v>6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f t="shared" si="11"/>
        <v>0</v>
      </c>
      <c r="L248" s="81"/>
    </row>
    <row r="249" spans="1:12" s="3" customFormat="1" ht="24" customHeight="1">
      <c r="A249" s="64"/>
      <c r="B249" s="82"/>
      <c r="C249" s="82"/>
      <c r="D249" s="82"/>
      <c r="E249" s="5" t="s">
        <v>7</v>
      </c>
      <c r="F249" s="4"/>
      <c r="G249" s="4"/>
      <c r="H249" s="4">
        <v>0</v>
      </c>
      <c r="I249" s="4">
        <v>0</v>
      </c>
      <c r="J249" s="4">
        <v>0</v>
      </c>
      <c r="K249" s="4">
        <f t="shared" si="11"/>
        <v>0</v>
      </c>
      <c r="L249" s="81"/>
    </row>
    <row r="250" spans="1:12" s="3" customFormat="1" ht="40.5" customHeight="1">
      <c r="A250" s="64"/>
      <c r="B250" s="82"/>
      <c r="C250" s="82"/>
      <c r="D250" s="82"/>
      <c r="E250" s="5" t="s">
        <v>8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f t="shared" si="11"/>
        <v>0</v>
      </c>
      <c r="L250" s="81"/>
    </row>
    <row r="251" spans="1:12" s="3" customFormat="1" ht="40.5" customHeight="1">
      <c r="A251" s="64"/>
      <c r="B251" s="74" t="s">
        <v>133</v>
      </c>
      <c r="C251" s="82" t="s">
        <v>98</v>
      </c>
      <c r="D251" s="82" t="s">
        <v>18</v>
      </c>
      <c r="E251" s="5" t="s">
        <v>15</v>
      </c>
      <c r="F251" s="4">
        <f>F252</f>
        <v>1844</v>
      </c>
      <c r="G251" s="4">
        <f>G252</f>
        <v>1844</v>
      </c>
      <c r="H251" s="4">
        <f>H252</f>
        <v>1844</v>
      </c>
      <c r="I251" s="4">
        <f>I252</f>
        <v>1844</v>
      </c>
      <c r="J251" s="4">
        <f>J252</f>
        <v>1844</v>
      </c>
      <c r="K251" s="4">
        <f>SUM(F251:J251)</f>
        <v>9220</v>
      </c>
      <c r="L251" s="81" t="s">
        <v>35</v>
      </c>
    </row>
    <row r="252" spans="1:12" s="3" customFormat="1" ht="40.5" customHeight="1">
      <c r="A252" s="64"/>
      <c r="B252" s="75"/>
      <c r="C252" s="82"/>
      <c r="D252" s="82"/>
      <c r="E252" s="5" t="s">
        <v>5</v>
      </c>
      <c r="F252" s="51">
        <v>1844</v>
      </c>
      <c r="G252" s="4">
        <v>1844</v>
      </c>
      <c r="H252" s="4">
        <v>1844</v>
      </c>
      <c r="I252" s="4">
        <v>1844</v>
      </c>
      <c r="J252" s="4">
        <v>1844</v>
      </c>
      <c r="K252" s="4">
        <f>SUM(F252:J252)</f>
        <v>9220</v>
      </c>
      <c r="L252" s="81"/>
    </row>
    <row r="253" spans="1:12" s="3" customFormat="1" ht="40.5" customHeight="1">
      <c r="A253" s="64"/>
      <c r="B253" s="75"/>
      <c r="C253" s="82"/>
      <c r="D253" s="82"/>
      <c r="E253" s="5" t="s">
        <v>6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f>SUM(F253:J253)</f>
        <v>0</v>
      </c>
      <c r="L253" s="81"/>
    </row>
    <row r="254" spans="1:12" s="3" customFormat="1" ht="40.5" customHeight="1">
      <c r="A254" s="64"/>
      <c r="B254" s="75"/>
      <c r="C254" s="82"/>
      <c r="D254" s="82"/>
      <c r="E254" s="5" t="s">
        <v>7</v>
      </c>
      <c r="F254" s="4"/>
      <c r="G254" s="4"/>
      <c r="H254" s="4">
        <v>0</v>
      </c>
      <c r="I254" s="4">
        <v>0</v>
      </c>
      <c r="J254" s="4">
        <v>0</v>
      </c>
      <c r="K254" s="4">
        <f>SUM(F254:J254)</f>
        <v>0</v>
      </c>
      <c r="L254" s="81"/>
    </row>
    <row r="255" spans="1:12" s="3" customFormat="1" ht="40.5" customHeight="1">
      <c r="A255" s="64"/>
      <c r="B255" s="76"/>
      <c r="C255" s="82"/>
      <c r="D255" s="82"/>
      <c r="E255" s="5" t="s">
        <v>8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f>SUM(F255:J255)</f>
        <v>0</v>
      </c>
      <c r="L255" s="81"/>
    </row>
    <row r="256" spans="1:12" s="3" customFormat="1" ht="30.75" customHeight="1">
      <c r="A256" s="64"/>
      <c r="B256" s="74" t="s">
        <v>134</v>
      </c>
      <c r="C256" s="82" t="s">
        <v>98</v>
      </c>
      <c r="D256" s="74">
        <v>2018</v>
      </c>
      <c r="E256" s="5" t="s">
        <v>15</v>
      </c>
      <c r="F256" s="4">
        <f>F257+F258</f>
        <v>701000</v>
      </c>
      <c r="G256" s="4">
        <f>G257+G258</f>
        <v>1000</v>
      </c>
      <c r="H256" s="4">
        <f>H257+H258</f>
        <v>1000</v>
      </c>
      <c r="I256" s="4">
        <f>I257+I258</f>
        <v>1000</v>
      </c>
      <c r="J256" s="4">
        <f>J257+J258</f>
        <v>1000</v>
      </c>
      <c r="K256" s="4">
        <f>F256+G256+H256+I256+J256</f>
        <v>705000</v>
      </c>
      <c r="L256" s="92" t="s">
        <v>80</v>
      </c>
    </row>
    <row r="257" spans="1:12" s="3" customFormat="1" ht="32.25" customHeight="1">
      <c r="A257" s="64"/>
      <c r="B257" s="75"/>
      <c r="C257" s="82"/>
      <c r="D257" s="75"/>
      <c r="E257" s="5" t="s">
        <v>5</v>
      </c>
      <c r="F257" s="51">
        <v>1000</v>
      </c>
      <c r="G257" s="4">
        <v>1000</v>
      </c>
      <c r="H257" s="4">
        <v>1000</v>
      </c>
      <c r="I257" s="4">
        <v>1000</v>
      </c>
      <c r="J257" s="4">
        <v>1000</v>
      </c>
      <c r="K257" s="4">
        <f>F257+G257+H257+I257+J257</f>
        <v>5000</v>
      </c>
      <c r="L257" s="93"/>
    </row>
    <row r="258" spans="1:12" s="3" customFormat="1" ht="22.5" customHeight="1">
      <c r="A258" s="64"/>
      <c r="B258" s="75"/>
      <c r="C258" s="82"/>
      <c r="D258" s="75"/>
      <c r="E258" s="5" t="s">
        <v>6</v>
      </c>
      <c r="F258" s="4">
        <v>700000</v>
      </c>
      <c r="G258" s="4">
        <v>0</v>
      </c>
      <c r="H258" s="4">
        <v>0</v>
      </c>
      <c r="I258" s="4">
        <v>0</v>
      </c>
      <c r="J258" s="4"/>
      <c r="K258" s="4">
        <f>F258</f>
        <v>700000</v>
      </c>
      <c r="L258" s="93"/>
    </row>
    <row r="259" spans="1:12" s="3" customFormat="1" ht="30.75" customHeight="1">
      <c r="A259" s="64"/>
      <c r="B259" s="75"/>
      <c r="C259" s="82"/>
      <c r="D259" s="75"/>
      <c r="E259" s="5" t="s">
        <v>7</v>
      </c>
      <c r="F259" s="4"/>
      <c r="G259" s="4"/>
      <c r="H259" s="4"/>
      <c r="I259" s="4"/>
      <c r="J259" s="4"/>
      <c r="K259" s="4"/>
      <c r="L259" s="93"/>
    </row>
    <row r="260" spans="1:12" s="3" customFormat="1" ht="48" customHeight="1">
      <c r="A260" s="60"/>
      <c r="B260" s="76"/>
      <c r="C260" s="82"/>
      <c r="D260" s="76"/>
      <c r="E260" s="5" t="s">
        <v>8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97"/>
    </row>
    <row r="261" spans="1:12" s="7" customFormat="1" ht="29.25" customHeight="1">
      <c r="A261" s="61" t="s">
        <v>58</v>
      </c>
      <c r="B261" s="82" t="s">
        <v>54</v>
      </c>
      <c r="C261" s="82" t="s">
        <v>98</v>
      </c>
      <c r="D261" s="82" t="s">
        <v>93</v>
      </c>
      <c r="E261" s="5" t="s">
        <v>15</v>
      </c>
      <c r="F261" s="4">
        <f>F262</f>
        <v>5000</v>
      </c>
      <c r="G261" s="4">
        <f>G262</f>
        <v>5000</v>
      </c>
      <c r="H261" s="4">
        <f>H262</f>
        <v>5000</v>
      </c>
      <c r="I261" s="4">
        <f>I262</f>
        <v>5000</v>
      </c>
      <c r="J261" s="4">
        <f>J262</f>
        <v>5000</v>
      </c>
      <c r="K261" s="4">
        <f aca="true" t="shared" si="12" ref="K261:K283">F261+G261+H261+I261+J261</f>
        <v>25000</v>
      </c>
      <c r="L261" s="92" t="s">
        <v>81</v>
      </c>
    </row>
    <row r="262" spans="1:12" s="7" customFormat="1" ht="28.5" customHeight="1">
      <c r="A262" s="64"/>
      <c r="B262" s="82"/>
      <c r="C262" s="82"/>
      <c r="D262" s="82"/>
      <c r="E262" s="5" t="s">
        <v>5</v>
      </c>
      <c r="F262" s="4">
        <v>5000</v>
      </c>
      <c r="G262" s="4">
        <v>5000</v>
      </c>
      <c r="H262" s="4">
        <v>5000</v>
      </c>
      <c r="I262" s="4">
        <v>5000</v>
      </c>
      <c r="J262" s="4">
        <v>5000</v>
      </c>
      <c r="K262" s="4">
        <f t="shared" si="12"/>
        <v>25000</v>
      </c>
      <c r="L262" s="93"/>
    </row>
    <row r="263" spans="1:12" s="7" customFormat="1" ht="34.5" customHeight="1">
      <c r="A263" s="64"/>
      <c r="B263" s="82"/>
      <c r="C263" s="82"/>
      <c r="D263" s="82"/>
      <c r="E263" s="5" t="s">
        <v>6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f t="shared" si="12"/>
        <v>0</v>
      </c>
      <c r="L263" s="93"/>
    </row>
    <row r="264" spans="1:12" s="7" customFormat="1" ht="37.5" customHeight="1">
      <c r="A264" s="64"/>
      <c r="B264" s="82"/>
      <c r="C264" s="82"/>
      <c r="D264" s="82"/>
      <c r="E264" s="5" t="s">
        <v>7</v>
      </c>
      <c r="F264" s="4"/>
      <c r="G264" s="4">
        <v>0</v>
      </c>
      <c r="H264" s="4">
        <v>0</v>
      </c>
      <c r="I264" s="4">
        <v>0</v>
      </c>
      <c r="J264" s="4">
        <v>0</v>
      </c>
      <c r="K264" s="4">
        <f t="shared" si="12"/>
        <v>0</v>
      </c>
      <c r="L264" s="93"/>
    </row>
    <row r="265" spans="1:12" s="7" customFormat="1" ht="47.25" customHeight="1" thickBot="1">
      <c r="A265" s="64"/>
      <c r="B265" s="88"/>
      <c r="C265" s="82"/>
      <c r="D265" s="88"/>
      <c r="E265" s="25" t="s">
        <v>8</v>
      </c>
      <c r="F265" s="19">
        <v>0</v>
      </c>
      <c r="G265" s="19">
        <v>0</v>
      </c>
      <c r="H265" s="19">
        <v>0</v>
      </c>
      <c r="I265" s="19">
        <v>0</v>
      </c>
      <c r="J265" s="19">
        <v>0</v>
      </c>
      <c r="K265" s="19">
        <f t="shared" si="12"/>
        <v>0</v>
      </c>
      <c r="L265" s="94"/>
    </row>
    <row r="266" spans="1:12" s="3" customFormat="1" ht="42" customHeight="1">
      <c r="A266" s="64"/>
      <c r="B266" s="76" t="s">
        <v>55</v>
      </c>
      <c r="C266" s="76" t="s">
        <v>126</v>
      </c>
      <c r="D266" s="76" t="s">
        <v>93</v>
      </c>
      <c r="E266" s="22" t="s">
        <v>15</v>
      </c>
      <c r="F266" s="26">
        <f>F267</f>
        <v>53500</v>
      </c>
      <c r="G266" s="26">
        <f>G267</f>
        <v>53500</v>
      </c>
      <c r="H266" s="26">
        <f>H267</f>
        <v>53500</v>
      </c>
      <c r="I266" s="26">
        <f>I267</f>
        <v>53500</v>
      </c>
      <c r="J266" s="26">
        <f>J267</f>
        <v>53500</v>
      </c>
      <c r="K266" s="26">
        <f t="shared" si="12"/>
        <v>267500</v>
      </c>
      <c r="L266" s="98"/>
    </row>
    <row r="267" spans="1:12" s="3" customFormat="1" ht="26.25" customHeight="1">
      <c r="A267" s="64"/>
      <c r="B267" s="82"/>
      <c r="C267" s="82"/>
      <c r="D267" s="82"/>
      <c r="E267" s="5" t="s">
        <v>5</v>
      </c>
      <c r="F267" s="6">
        <v>53500</v>
      </c>
      <c r="G267" s="6">
        <v>53500</v>
      </c>
      <c r="H267" s="6">
        <v>53500</v>
      </c>
      <c r="I267" s="6">
        <v>53500</v>
      </c>
      <c r="J267" s="6">
        <v>53500</v>
      </c>
      <c r="K267" s="6">
        <f t="shared" si="12"/>
        <v>267500</v>
      </c>
      <c r="L267" s="93"/>
    </row>
    <row r="268" spans="1:12" s="3" customFormat="1" ht="26.25" customHeight="1">
      <c r="A268" s="64"/>
      <c r="B268" s="82"/>
      <c r="C268" s="82"/>
      <c r="D268" s="82"/>
      <c r="E268" s="5" t="s">
        <v>6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f t="shared" si="12"/>
        <v>0</v>
      </c>
      <c r="L268" s="93"/>
    </row>
    <row r="269" spans="1:12" s="3" customFormat="1" ht="26.25" customHeight="1">
      <c r="A269" s="64"/>
      <c r="B269" s="82"/>
      <c r="C269" s="82"/>
      <c r="D269" s="82"/>
      <c r="E269" s="5" t="s">
        <v>7</v>
      </c>
      <c r="F269" s="6"/>
      <c r="G269" s="6"/>
      <c r="H269" s="6">
        <v>0</v>
      </c>
      <c r="I269" s="6">
        <v>0</v>
      </c>
      <c r="J269" s="6">
        <v>0</v>
      </c>
      <c r="K269" s="6">
        <f t="shared" si="12"/>
        <v>0</v>
      </c>
      <c r="L269" s="93"/>
    </row>
    <row r="270" spans="1:12" s="3" customFormat="1" ht="46.5" customHeight="1">
      <c r="A270" s="64"/>
      <c r="B270" s="82"/>
      <c r="C270" s="82"/>
      <c r="D270" s="82"/>
      <c r="E270" s="5" t="s">
        <v>8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f t="shared" si="12"/>
        <v>0</v>
      </c>
      <c r="L270" s="93"/>
    </row>
    <row r="271" spans="1:12" s="3" customFormat="1" ht="32.25" customHeight="1" thickBot="1">
      <c r="A271" s="65"/>
      <c r="B271" s="88"/>
      <c r="C271" s="88"/>
      <c r="D271" s="88"/>
      <c r="E271" s="25" t="s">
        <v>9</v>
      </c>
      <c r="F271" s="19"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f t="shared" si="12"/>
        <v>0</v>
      </c>
      <c r="L271" s="94"/>
    </row>
    <row r="272" spans="1:12" s="3" customFormat="1" ht="40.5" customHeight="1">
      <c r="A272" s="58" t="s">
        <v>128</v>
      </c>
      <c r="B272" s="87" t="s">
        <v>72</v>
      </c>
      <c r="C272" s="87" t="s">
        <v>82</v>
      </c>
      <c r="D272" s="87">
        <v>2018</v>
      </c>
      <c r="E272" s="23" t="s">
        <v>15</v>
      </c>
      <c r="F272" s="17">
        <f>F273</f>
        <v>500</v>
      </c>
      <c r="G272" s="17">
        <f>G273</f>
        <v>500</v>
      </c>
      <c r="H272" s="17">
        <f>H273</f>
        <v>500</v>
      </c>
      <c r="I272" s="17">
        <f>I273</f>
        <v>500</v>
      </c>
      <c r="J272" s="17">
        <f>J273</f>
        <v>500</v>
      </c>
      <c r="K272" s="17">
        <f t="shared" si="12"/>
        <v>2500</v>
      </c>
      <c r="L272" s="18"/>
    </row>
    <row r="273" spans="1:12" s="3" customFormat="1" ht="33" customHeight="1">
      <c r="A273" s="59"/>
      <c r="B273" s="82"/>
      <c r="C273" s="82"/>
      <c r="D273" s="82"/>
      <c r="E273" s="5" t="s">
        <v>5</v>
      </c>
      <c r="F273" s="51">
        <v>500</v>
      </c>
      <c r="G273" s="4">
        <v>500</v>
      </c>
      <c r="H273" s="4">
        <v>500</v>
      </c>
      <c r="I273" s="4">
        <v>500</v>
      </c>
      <c r="J273" s="4">
        <v>500</v>
      </c>
      <c r="K273" s="4">
        <f t="shared" si="12"/>
        <v>2500</v>
      </c>
      <c r="L273" s="24"/>
    </row>
    <row r="274" spans="1:12" s="3" customFormat="1" ht="33" customHeight="1">
      <c r="A274" s="59"/>
      <c r="B274" s="82"/>
      <c r="C274" s="82"/>
      <c r="D274" s="82"/>
      <c r="E274" s="5" t="s">
        <v>6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f t="shared" si="12"/>
        <v>0</v>
      </c>
      <c r="L274" s="24"/>
    </row>
    <row r="275" spans="1:12" s="3" customFormat="1" ht="33" customHeight="1">
      <c r="A275" s="59"/>
      <c r="B275" s="82"/>
      <c r="C275" s="82"/>
      <c r="D275" s="82"/>
      <c r="E275" s="5" t="s">
        <v>7</v>
      </c>
      <c r="F275" s="4"/>
      <c r="G275" s="4"/>
      <c r="H275" s="4"/>
      <c r="I275" s="4"/>
      <c r="J275" s="4"/>
      <c r="K275" s="4">
        <f t="shared" si="12"/>
        <v>0</v>
      </c>
      <c r="L275" s="24"/>
    </row>
    <row r="276" spans="1:12" s="3" customFormat="1" ht="34.5" customHeight="1">
      <c r="A276" s="59"/>
      <c r="B276" s="82"/>
      <c r="C276" s="82"/>
      <c r="D276" s="82"/>
      <c r="E276" s="5" t="s">
        <v>8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f t="shared" si="12"/>
        <v>0</v>
      </c>
      <c r="L276" s="24"/>
    </row>
    <row r="277" spans="1:12" s="7" customFormat="1" ht="22.5" customHeight="1">
      <c r="A277" s="59"/>
      <c r="B277" s="82"/>
      <c r="C277" s="82"/>
      <c r="D277" s="82"/>
      <c r="E277" s="5" t="s">
        <v>9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f t="shared" si="12"/>
        <v>0</v>
      </c>
      <c r="L277" s="24"/>
    </row>
    <row r="278" spans="1:12" s="3" customFormat="1" ht="40.5" customHeight="1">
      <c r="A278" s="59"/>
      <c r="B278" s="82" t="s">
        <v>165</v>
      </c>
      <c r="C278" s="82" t="s">
        <v>107</v>
      </c>
      <c r="D278" s="82" t="s">
        <v>93</v>
      </c>
      <c r="E278" s="5" t="s">
        <v>15</v>
      </c>
      <c r="F278" s="4">
        <f>F279</f>
        <v>8680</v>
      </c>
      <c r="G278" s="4">
        <f>G279</f>
        <v>6650</v>
      </c>
      <c r="H278" s="4">
        <f>H279</f>
        <v>6110</v>
      </c>
      <c r="I278" s="4">
        <f>I279</f>
        <v>6110</v>
      </c>
      <c r="J278" s="4">
        <f>J279</f>
        <v>6110</v>
      </c>
      <c r="K278" s="4">
        <f t="shared" si="12"/>
        <v>33660</v>
      </c>
      <c r="L278" s="24"/>
    </row>
    <row r="279" spans="1:12" s="3" customFormat="1" ht="31.5" customHeight="1">
      <c r="A279" s="59"/>
      <c r="B279" s="82"/>
      <c r="C279" s="82"/>
      <c r="D279" s="82"/>
      <c r="E279" s="5" t="s">
        <v>5</v>
      </c>
      <c r="F279" s="51">
        <v>8680</v>
      </c>
      <c r="G279" s="4">
        <v>6650</v>
      </c>
      <c r="H279" s="4">
        <v>6110</v>
      </c>
      <c r="I279" s="4">
        <v>6110</v>
      </c>
      <c r="J279" s="4">
        <v>6110</v>
      </c>
      <c r="K279" s="4">
        <f t="shared" si="12"/>
        <v>33660</v>
      </c>
      <c r="L279" s="24"/>
    </row>
    <row r="280" spans="1:12" s="3" customFormat="1" ht="31.5" customHeight="1">
      <c r="A280" s="59"/>
      <c r="B280" s="82"/>
      <c r="C280" s="82"/>
      <c r="D280" s="82"/>
      <c r="E280" s="5" t="s">
        <v>6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f t="shared" si="12"/>
        <v>0</v>
      </c>
      <c r="L280" s="24"/>
    </row>
    <row r="281" spans="1:12" s="3" customFormat="1" ht="31.5" customHeight="1">
      <c r="A281" s="59"/>
      <c r="B281" s="82"/>
      <c r="C281" s="82"/>
      <c r="D281" s="82"/>
      <c r="E281" s="5" t="s">
        <v>7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f t="shared" si="12"/>
        <v>0</v>
      </c>
      <c r="L281" s="24"/>
    </row>
    <row r="282" spans="1:12" s="3" customFormat="1" ht="34.5" customHeight="1">
      <c r="A282" s="59"/>
      <c r="B282" s="82"/>
      <c r="C282" s="82"/>
      <c r="D282" s="82"/>
      <c r="E282" s="5" t="s">
        <v>8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f t="shared" si="12"/>
        <v>0</v>
      </c>
      <c r="L282" s="24"/>
    </row>
    <row r="283" spans="1:12" s="7" customFormat="1" ht="22.5" customHeight="1">
      <c r="A283" s="59"/>
      <c r="B283" s="82"/>
      <c r="C283" s="82"/>
      <c r="D283" s="82"/>
      <c r="E283" s="5" t="s">
        <v>9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f t="shared" si="12"/>
        <v>0</v>
      </c>
      <c r="L283" s="24"/>
    </row>
    <row r="284" spans="1:12" s="7" customFormat="1" ht="30" customHeight="1">
      <c r="A284" s="61" t="s">
        <v>129</v>
      </c>
      <c r="B284" s="82" t="s">
        <v>135</v>
      </c>
      <c r="C284" s="82" t="s">
        <v>108</v>
      </c>
      <c r="D284" s="82">
        <v>2018</v>
      </c>
      <c r="E284" s="5" t="s">
        <v>15</v>
      </c>
      <c r="F284" s="4">
        <f aca="true" t="shared" si="13" ref="F284:K284">F287</f>
        <v>40000</v>
      </c>
      <c r="G284" s="4">
        <f t="shared" si="13"/>
        <v>0</v>
      </c>
      <c r="H284" s="4">
        <f t="shared" si="13"/>
        <v>0</v>
      </c>
      <c r="I284" s="4">
        <f t="shared" si="13"/>
        <v>0</v>
      </c>
      <c r="J284" s="4">
        <f t="shared" si="13"/>
        <v>0</v>
      </c>
      <c r="K284" s="4">
        <f t="shared" si="13"/>
        <v>40000</v>
      </c>
      <c r="L284" s="24"/>
    </row>
    <row r="285" spans="1:12" s="3" customFormat="1" ht="34.5" customHeight="1">
      <c r="A285" s="110"/>
      <c r="B285" s="82"/>
      <c r="C285" s="82"/>
      <c r="D285" s="82"/>
      <c r="E285" s="5" t="s">
        <v>5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24"/>
    </row>
    <row r="286" spans="1:12" s="3" customFormat="1" ht="34.5" customHeight="1">
      <c r="A286" s="110"/>
      <c r="B286" s="82"/>
      <c r="C286" s="82"/>
      <c r="D286" s="82"/>
      <c r="E286" s="5" t="s">
        <v>6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24"/>
    </row>
    <row r="287" spans="1:12" s="3" customFormat="1" ht="34.5" customHeight="1">
      <c r="A287" s="110"/>
      <c r="B287" s="82"/>
      <c r="C287" s="82"/>
      <c r="D287" s="82"/>
      <c r="E287" s="5" t="s">
        <v>7</v>
      </c>
      <c r="F287" s="4">
        <v>40000</v>
      </c>
      <c r="G287" s="4">
        <v>0</v>
      </c>
      <c r="H287" s="4">
        <v>0</v>
      </c>
      <c r="I287" s="4">
        <v>0</v>
      </c>
      <c r="J287" s="4">
        <v>0</v>
      </c>
      <c r="K287" s="4">
        <f>F287</f>
        <v>40000</v>
      </c>
      <c r="L287" s="92" t="s">
        <v>109</v>
      </c>
    </row>
    <row r="288" spans="1:12" s="3" customFormat="1" ht="39" customHeight="1">
      <c r="A288" s="110"/>
      <c r="B288" s="82"/>
      <c r="C288" s="82"/>
      <c r="D288" s="82"/>
      <c r="E288" s="5" t="s">
        <v>8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97"/>
    </row>
    <row r="289" spans="1:12" s="3" customFormat="1" ht="61.5" customHeight="1">
      <c r="A289" s="110"/>
      <c r="B289" s="82"/>
      <c r="C289" s="82"/>
      <c r="D289" s="82"/>
      <c r="E289" s="5" t="s">
        <v>9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24"/>
    </row>
    <row r="290" spans="1:12" s="7" customFormat="1" ht="39" customHeight="1">
      <c r="A290" s="110"/>
      <c r="B290" s="82" t="s">
        <v>136</v>
      </c>
      <c r="C290" s="82" t="s">
        <v>108</v>
      </c>
      <c r="D290" s="82">
        <v>2018</v>
      </c>
      <c r="E290" s="5" t="s">
        <v>15</v>
      </c>
      <c r="F290" s="4">
        <f aca="true" t="shared" si="14" ref="F290:K290">F293</f>
        <v>70000</v>
      </c>
      <c r="G290" s="4">
        <f t="shared" si="14"/>
        <v>0</v>
      </c>
      <c r="H290" s="4">
        <f t="shared" si="14"/>
        <v>0</v>
      </c>
      <c r="I290" s="4">
        <f t="shared" si="14"/>
        <v>0</v>
      </c>
      <c r="J290" s="4">
        <f t="shared" si="14"/>
        <v>0</v>
      </c>
      <c r="K290" s="4">
        <f t="shared" si="14"/>
        <v>70000</v>
      </c>
      <c r="L290" s="24"/>
    </row>
    <row r="291" spans="1:12" s="3" customFormat="1" ht="28.5" customHeight="1">
      <c r="A291" s="110"/>
      <c r="B291" s="82"/>
      <c r="C291" s="82"/>
      <c r="D291" s="82"/>
      <c r="E291" s="5" t="s">
        <v>5</v>
      </c>
      <c r="F291" s="6">
        <f>F294</f>
        <v>0</v>
      </c>
      <c r="G291" s="6">
        <f aca="true" t="shared" si="15" ref="G291:J292">G294</f>
        <v>0</v>
      </c>
      <c r="H291" s="6">
        <f t="shared" si="15"/>
        <v>0</v>
      </c>
      <c r="I291" s="6">
        <f t="shared" si="15"/>
        <v>0</v>
      </c>
      <c r="J291" s="6">
        <f t="shared" si="15"/>
        <v>0</v>
      </c>
      <c r="K291" s="6">
        <f>K294</f>
        <v>0</v>
      </c>
      <c r="L291" s="92" t="s">
        <v>73</v>
      </c>
    </row>
    <row r="292" spans="1:12" s="3" customFormat="1" ht="22.5" customHeight="1">
      <c r="A292" s="110"/>
      <c r="B292" s="82"/>
      <c r="C292" s="82"/>
      <c r="D292" s="82"/>
      <c r="E292" s="5" t="s">
        <v>6</v>
      </c>
      <c r="F292" s="6">
        <f>F295</f>
        <v>0</v>
      </c>
      <c r="G292" s="6">
        <f t="shared" si="15"/>
        <v>0</v>
      </c>
      <c r="H292" s="6">
        <f t="shared" si="15"/>
        <v>0</v>
      </c>
      <c r="I292" s="6">
        <f t="shared" si="15"/>
        <v>0</v>
      </c>
      <c r="J292" s="6">
        <f t="shared" si="15"/>
        <v>0</v>
      </c>
      <c r="K292" s="6">
        <f>K295</f>
        <v>0</v>
      </c>
      <c r="L292" s="97"/>
    </row>
    <row r="293" spans="1:12" s="3" customFormat="1" ht="25.5" customHeight="1">
      <c r="A293" s="110"/>
      <c r="B293" s="82"/>
      <c r="C293" s="82"/>
      <c r="D293" s="82"/>
      <c r="E293" s="5" t="s">
        <v>7</v>
      </c>
      <c r="F293" s="53">
        <v>70000</v>
      </c>
      <c r="G293" s="6"/>
      <c r="H293" s="6"/>
      <c r="I293" s="6"/>
      <c r="J293" s="6"/>
      <c r="K293" s="6">
        <v>70000</v>
      </c>
      <c r="L293" s="24"/>
    </row>
    <row r="294" spans="1:12" s="3" customFormat="1" ht="39" customHeight="1">
      <c r="A294" s="110"/>
      <c r="B294" s="82"/>
      <c r="C294" s="82"/>
      <c r="D294" s="82"/>
      <c r="E294" s="5" t="s">
        <v>8</v>
      </c>
      <c r="F294" s="6">
        <f aca="true" t="shared" si="16" ref="F294:K294">F297</f>
        <v>0</v>
      </c>
      <c r="G294" s="6">
        <f t="shared" si="16"/>
        <v>0</v>
      </c>
      <c r="H294" s="6">
        <f t="shared" si="16"/>
        <v>0</v>
      </c>
      <c r="I294" s="6">
        <f t="shared" si="16"/>
        <v>0</v>
      </c>
      <c r="J294" s="6">
        <f t="shared" si="16"/>
        <v>0</v>
      </c>
      <c r="K294" s="6">
        <f t="shared" si="16"/>
        <v>0</v>
      </c>
      <c r="L294" s="24"/>
    </row>
    <row r="295" spans="1:12" s="3" customFormat="1" ht="21.75" customHeight="1">
      <c r="A295" s="110"/>
      <c r="B295" s="82"/>
      <c r="C295" s="82"/>
      <c r="D295" s="82"/>
      <c r="E295" s="5" t="s">
        <v>9</v>
      </c>
      <c r="F295" s="6">
        <f aca="true" t="shared" si="17" ref="F295:K295">F298</f>
        <v>0</v>
      </c>
      <c r="G295" s="6">
        <f t="shared" si="17"/>
        <v>0</v>
      </c>
      <c r="H295" s="6">
        <f t="shared" si="17"/>
        <v>0</v>
      </c>
      <c r="I295" s="6">
        <f t="shared" si="17"/>
        <v>0</v>
      </c>
      <c r="J295" s="6">
        <f t="shared" si="17"/>
        <v>0</v>
      </c>
      <c r="K295" s="6">
        <f t="shared" si="17"/>
        <v>0</v>
      </c>
      <c r="L295" s="24"/>
    </row>
    <row r="296" spans="1:12" s="3" customFormat="1" ht="35.25" customHeight="1">
      <c r="A296" s="110"/>
      <c r="B296" s="82" t="s">
        <v>137</v>
      </c>
      <c r="C296" s="82" t="s">
        <v>110</v>
      </c>
      <c r="D296" s="82">
        <v>2018</v>
      </c>
      <c r="E296" s="5" t="s">
        <v>15</v>
      </c>
      <c r="F296" s="4">
        <f>F300</f>
        <v>570000</v>
      </c>
      <c r="G296" s="6">
        <v>0</v>
      </c>
      <c r="H296" s="6">
        <v>0</v>
      </c>
      <c r="I296" s="4">
        <v>0</v>
      </c>
      <c r="J296" s="4">
        <v>0</v>
      </c>
      <c r="K296" s="4">
        <f>K300</f>
        <v>570000</v>
      </c>
      <c r="L296" s="24"/>
    </row>
    <row r="297" spans="1:12" s="3" customFormat="1" ht="26.25" customHeight="1">
      <c r="A297" s="110"/>
      <c r="B297" s="82"/>
      <c r="C297" s="82"/>
      <c r="D297" s="82"/>
      <c r="E297" s="5" t="s">
        <v>5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f>F297+G297+H297+I297+J297</f>
        <v>0</v>
      </c>
      <c r="L297" s="28"/>
    </row>
    <row r="298" spans="1:12" s="3" customFormat="1" ht="21" customHeight="1">
      <c r="A298" s="110"/>
      <c r="B298" s="82"/>
      <c r="C298" s="82"/>
      <c r="D298" s="82"/>
      <c r="E298" s="5" t="s">
        <v>6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f>F298+G298+H298+I298+J298</f>
        <v>0</v>
      </c>
      <c r="L298" s="81" t="s">
        <v>38</v>
      </c>
    </row>
    <row r="299" spans="1:12" s="9" customFormat="1" ht="25.5" customHeight="1">
      <c r="A299" s="110"/>
      <c r="B299" s="82"/>
      <c r="C299" s="82"/>
      <c r="D299" s="82"/>
      <c r="E299" s="5" t="s">
        <v>7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81"/>
    </row>
    <row r="300" spans="1:12" s="9" customFormat="1" ht="44.25" customHeight="1">
      <c r="A300" s="110"/>
      <c r="B300" s="82"/>
      <c r="C300" s="82"/>
      <c r="D300" s="82"/>
      <c r="E300" s="5" t="s">
        <v>8</v>
      </c>
      <c r="F300" s="4">
        <v>570000</v>
      </c>
      <c r="G300" s="4">
        <v>0</v>
      </c>
      <c r="H300" s="4">
        <v>0</v>
      </c>
      <c r="I300" s="4">
        <v>0</v>
      </c>
      <c r="J300" s="4">
        <v>0</v>
      </c>
      <c r="K300" s="4">
        <f>F300</f>
        <v>570000</v>
      </c>
      <c r="L300" s="81"/>
    </row>
    <row r="301" spans="1:12" s="9" customFormat="1" ht="18" customHeight="1" thickBot="1">
      <c r="A301" s="111"/>
      <c r="B301" s="88"/>
      <c r="C301" s="88"/>
      <c r="D301" s="88"/>
      <c r="E301" s="25" t="s">
        <v>9</v>
      </c>
      <c r="F301" s="19">
        <v>0</v>
      </c>
      <c r="G301" s="19">
        <v>0</v>
      </c>
      <c r="H301" s="19">
        <v>0</v>
      </c>
      <c r="I301" s="19">
        <v>0</v>
      </c>
      <c r="J301" s="27">
        <v>0</v>
      </c>
      <c r="K301" s="19">
        <f aca="true" t="shared" si="18" ref="K301:K307">F301+G301+H301+I301+J301</f>
        <v>0</v>
      </c>
      <c r="L301" s="96"/>
    </row>
    <row r="302" spans="1:12" s="9" customFormat="1" ht="18" customHeight="1">
      <c r="A302" s="63"/>
      <c r="B302" s="87" t="s">
        <v>138</v>
      </c>
      <c r="C302" s="87" t="s">
        <v>108</v>
      </c>
      <c r="D302" s="77">
        <v>2018</v>
      </c>
      <c r="E302" s="23" t="s">
        <v>15</v>
      </c>
      <c r="F302" s="17">
        <f>F304</f>
        <v>800000</v>
      </c>
      <c r="G302" s="17">
        <v>0</v>
      </c>
      <c r="H302" s="17">
        <v>0</v>
      </c>
      <c r="I302" s="17">
        <v>0</v>
      </c>
      <c r="J302" s="17">
        <v>0</v>
      </c>
      <c r="K302" s="17">
        <f t="shared" si="18"/>
        <v>800000</v>
      </c>
      <c r="L302" s="39"/>
    </row>
    <row r="303" spans="1:12" s="9" customFormat="1" ht="18" customHeight="1">
      <c r="A303" s="64"/>
      <c r="B303" s="82"/>
      <c r="C303" s="82"/>
      <c r="D303" s="75"/>
      <c r="E303" s="5" t="s">
        <v>5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f t="shared" si="18"/>
        <v>0</v>
      </c>
      <c r="L303" s="31"/>
    </row>
    <row r="304" spans="1:12" s="9" customFormat="1" ht="18" customHeight="1">
      <c r="A304" s="64"/>
      <c r="B304" s="82"/>
      <c r="C304" s="82"/>
      <c r="D304" s="75"/>
      <c r="E304" s="5" t="s">
        <v>6</v>
      </c>
      <c r="F304" s="15">
        <v>800000</v>
      </c>
      <c r="G304" s="4">
        <v>0</v>
      </c>
      <c r="H304" s="4">
        <v>0</v>
      </c>
      <c r="I304" s="4">
        <v>0</v>
      </c>
      <c r="J304" s="4">
        <v>0</v>
      </c>
      <c r="K304" s="4">
        <f t="shared" si="18"/>
        <v>800000</v>
      </c>
      <c r="L304" s="81" t="s">
        <v>38</v>
      </c>
    </row>
    <row r="305" spans="1:12" s="9" customFormat="1" ht="18" customHeight="1">
      <c r="A305" s="64"/>
      <c r="B305" s="82"/>
      <c r="C305" s="82"/>
      <c r="D305" s="75"/>
      <c r="E305" s="5" t="s">
        <v>7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f t="shared" si="18"/>
        <v>0</v>
      </c>
      <c r="L305" s="81"/>
    </row>
    <row r="306" spans="1:12" s="9" customFormat="1" ht="30.75" customHeight="1">
      <c r="A306" s="64"/>
      <c r="B306" s="82"/>
      <c r="C306" s="82"/>
      <c r="D306" s="75"/>
      <c r="E306" s="5" t="s">
        <v>8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f t="shared" si="18"/>
        <v>0</v>
      </c>
      <c r="L306" s="81"/>
    </row>
    <row r="307" spans="1:12" s="9" customFormat="1" ht="18" customHeight="1" thickBot="1">
      <c r="A307" s="65"/>
      <c r="B307" s="82"/>
      <c r="C307" s="82"/>
      <c r="D307" s="76"/>
      <c r="E307" s="5" t="s">
        <v>9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f t="shared" si="18"/>
        <v>0</v>
      </c>
      <c r="L307" s="81"/>
    </row>
    <row r="308" spans="1:12" s="9" customFormat="1" ht="30" customHeight="1">
      <c r="A308" s="63" t="s">
        <v>71</v>
      </c>
      <c r="B308" s="87" t="s">
        <v>139</v>
      </c>
      <c r="C308" s="87" t="s">
        <v>108</v>
      </c>
      <c r="D308" s="82">
        <v>2018</v>
      </c>
      <c r="E308" s="23" t="s">
        <v>15</v>
      </c>
      <c r="F308" s="17">
        <f>F310</f>
        <v>2000000</v>
      </c>
      <c r="G308" s="17">
        <f>G311</f>
        <v>0</v>
      </c>
      <c r="H308" s="17">
        <v>0</v>
      </c>
      <c r="I308" s="17">
        <v>0</v>
      </c>
      <c r="J308" s="17">
        <v>0</v>
      </c>
      <c r="K308" s="18">
        <f>K310</f>
        <v>2000000</v>
      </c>
      <c r="L308" s="112" t="s">
        <v>73</v>
      </c>
    </row>
    <row r="309" spans="1:12" s="9" customFormat="1" ht="32.25" customHeight="1">
      <c r="A309" s="64"/>
      <c r="B309" s="82"/>
      <c r="C309" s="82"/>
      <c r="D309" s="82"/>
      <c r="E309" s="5" t="s">
        <v>5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24">
        <f>F309+G309+H309+I309+J309</f>
        <v>0</v>
      </c>
      <c r="L309" s="112"/>
    </row>
    <row r="310" spans="1:12" s="9" customFormat="1" ht="32.25" customHeight="1">
      <c r="A310" s="64"/>
      <c r="B310" s="82"/>
      <c r="C310" s="82"/>
      <c r="D310" s="82"/>
      <c r="E310" s="5" t="s">
        <v>6</v>
      </c>
      <c r="F310" s="4">
        <v>2000000</v>
      </c>
      <c r="G310" s="4">
        <v>0</v>
      </c>
      <c r="H310" s="4">
        <v>0</v>
      </c>
      <c r="I310" s="4">
        <v>0</v>
      </c>
      <c r="J310" s="4">
        <v>0</v>
      </c>
      <c r="K310" s="24">
        <f>F310</f>
        <v>2000000</v>
      </c>
      <c r="L310" s="112"/>
    </row>
    <row r="311" spans="1:12" s="9" customFormat="1" ht="32.25" customHeight="1">
      <c r="A311" s="64"/>
      <c r="B311" s="82"/>
      <c r="C311" s="82"/>
      <c r="D311" s="82"/>
      <c r="E311" s="5" t="s">
        <v>7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24">
        <v>0</v>
      </c>
      <c r="L311" s="112"/>
    </row>
    <row r="312" spans="1:12" s="9" customFormat="1" ht="33">
      <c r="A312" s="64"/>
      <c r="B312" s="82"/>
      <c r="C312" s="82"/>
      <c r="D312" s="82"/>
      <c r="E312" s="5" t="s">
        <v>8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24">
        <v>0</v>
      </c>
      <c r="L312" s="112"/>
    </row>
    <row r="313" spans="1:12" s="9" customFormat="1" ht="33" customHeight="1">
      <c r="A313" s="64"/>
      <c r="B313" s="82"/>
      <c r="C313" s="82"/>
      <c r="D313" s="82"/>
      <c r="E313" s="5" t="s">
        <v>9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24">
        <f>F313+G313+H313+I313+J313</f>
        <v>0</v>
      </c>
      <c r="L313" s="112"/>
    </row>
    <row r="314" spans="1:12" s="9" customFormat="1" ht="30.75" customHeight="1">
      <c r="A314" s="64"/>
      <c r="B314" s="82" t="s">
        <v>113</v>
      </c>
      <c r="C314" s="82" t="s">
        <v>107</v>
      </c>
      <c r="D314" s="82" t="s">
        <v>93</v>
      </c>
      <c r="E314" s="5" t="s">
        <v>15</v>
      </c>
      <c r="F314" s="8">
        <f aca="true" t="shared" si="19" ref="F314:K314">F315</f>
        <v>7935</v>
      </c>
      <c r="G314" s="8">
        <f t="shared" si="19"/>
        <v>10000</v>
      </c>
      <c r="H314" s="8">
        <f t="shared" si="19"/>
        <v>12000</v>
      </c>
      <c r="I314" s="8">
        <f t="shared" si="19"/>
        <v>15000</v>
      </c>
      <c r="J314" s="8">
        <f t="shared" si="19"/>
        <v>15000</v>
      </c>
      <c r="K314" s="8">
        <f t="shared" si="19"/>
        <v>59935</v>
      </c>
      <c r="L314" s="112" t="s">
        <v>59</v>
      </c>
    </row>
    <row r="315" spans="1:12" s="9" customFormat="1" ht="31.5" customHeight="1">
      <c r="A315" s="64"/>
      <c r="B315" s="82"/>
      <c r="C315" s="82"/>
      <c r="D315" s="82"/>
      <c r="E315" s="5" t="s">
        <v>5</v>
      </c>
      <c r="F315" s="8">
        <v>7935</v>
      </c>
      <c r="G315" s="8">
        <v>10000</v>
      </c>
      <c r="H315" s="8">
        <v>12000</v>
      </c>
      <c r="I315" s="8">
        <v>15000</v>
      </c>
      <c r="J315" s="8">
        <v>15000</v>
      </c>
      <c r="K315" s="35">
        <f>SUM(F315:J315)</f>
        <v>59935</v>
      </c>
      <c r="L315" s="112"/>
    </row>
    <row r="316" spans="1:12" s="9" customFormat="1" ht="31.5" customHeight="1">
      <c r="A316" s="64"/>
      <c r="B316" s="82"/>
      <c r="C316" s="82"/>
      <c r="D316" s="82"/>
      <c r="E316" s="5" t="s">
        <v>6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24">
        <f>F316+G316+H316+I316+J316</f>
        <v>0</v>
      </c>
      <c r="L316" s="112"/>
    </row>
    <row r="317" spans="1:12" s="9" customFormat="1" ht="31.5" customHeight="1">
      <c r="A317" s="64"/>
      <c r="B317" s="82"/>
      <c r="C317" s="82"/>
      <c r="D317" s="82"/>
      <c r="E317" s="5" t="s">
        <v>7</v>
      </c>
      <c r="F317" s="8"/>
      <c r="G317" s="8"/>
      <c r="H317" s="8"/>
      <c r="I317" s="8"/>
      <c r="J317" s="8"/>
      <c r="K317" s="24">
        <f>F317+G317+H317+I317+J317</f>
        <v>0</v>
      </c>
      <c r="L317" s="112"/>
    </row>
    <row r="318" spans="1:12" s="9" customFormat="1" ht="33">
      <c r="A318" s="64"/>
      <c r="B318" s="82"/>
      <c r="C318" s="82"/>
      <c r="D318" s="82"/>
      <c r="E318" s="5" t="s">
        <v>8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24">
        <f>F318+G318+H318+I318+J318</f>
        <v>0</v>
      </c>
      <c r="L318" s="112"/>
    </row>
    <row r="319" spans="1:12" s="9" customFormat="1" ht="36.75" customHeight="1">
      <c r="A319" s="64"/>
      <c r="B319" s="82"/>
      <c r="C319" s="82"/>
      <c r="D319" s="82"/>
      <c r="E319" s="5" t="s">
        <v>9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24">
        <f>F319+G319+H319+I319+J319</f>
        <v>0</v>
      </c>
      <c r="L319" s="112"/>
    </row>
    <row r="320" spans="1:12" s="9" customFormat="1" ht="49.5" customHeight="1">
      <c r="A320" s="64"/>
      <c r="B320" s="82" t="s">
        <v>67</v>
      </c>
      <c r="C320" s="82" t="s">
        <v>107</v>
      </c>
      <c r="D320" s="82" t="s">
        <v>93</v>
      </c>
      <c r="E320" s="5" t="s">
        <v>15</v>
      </c>
      <c r="F320" s="4">
        <f>F321</f>
        <v>60100</v>
      </c>
      <c r="G320" s="4">
        <f>G321</f>
        <v>60000</v>
      </c>
      <c r="H320" s="4">
        <f>H321</f>
        <v>60000</v>
      </c>
      <c r="I320" s="4">
        <f>I321</f>
        <v>60000</v>
      </c>
      <c r="J320" s="4">
        <f>J321</f>
        <v>60000</v>
      </c>
      <c r="K320" s="4">
        <f>SUM(F320:J320)</f>
        <v>300100</v>
      </c>
      <c r="L320" s="112" t="s">
        <v>38</v>
      </c>
    </row>
    <row r="321" spans="1:12" s="9" customFormat="1" ht="32.25" customHeight="1">
      <c r="A321" s="64"/>
      <c r="B321" s="82"/>
      <c r="C321" s="82"/>
      <c r="D321" s="82"/>
      <c r="E321" s="5" t="s">
        <v>5</v>
      </c>
      <c r="F321" s="4">
        <v>60100</v>
      </c>
      <c r="G321" s="4">
        <v>60000</v>
      </c>
      <c r="H321" s="4">
        <v>60000</v>
      </c>
      <c r="I321" s="4">
        <v>60000</v>
      </c>
      <c r="J321" s="4">
        <v>60000</v>
      </c>
      <c r="K321" s="24">
        <f>SUM(F321:J321)</f>
        <v>300100</v>
      </c>
      <c r="L321" s="112"/>
    </row>
    <row r="322" spans="1:12" s="9" customFormat="1" ht="32.25" customHeight="1">
      <c r="A322" s="64"/>
      <c r="B322" s="82"/>
      <c r="C322" s="82"/>
      <c r="D322" s="82"/>
      <c r="E322" s="5" t="s">
        <v>6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24">
        <f>F322+G322+H322+I322+J322</f>
        <v>0</v>
      </c>
      <c r="L322" s="112"/>
    </row>
    <row r="323" spans="1:12" s="9" customFormat="1" ht="47.25" customHeight="1">
      <c r="A323" s="64"/>
      <c r="B323" s="82"/>
      <c r="C323" s="82"/>
      <c r="D323" s="82"/>
      <c r="E323" s="5" t="s">
        <v>7</v>
      </c>
      <c r="F323" s="4"/>
      <c r="G323" s="4"/>
      <c r="H323" s="4"/>
      <c r="I323" s="4"/>
      <c r="J323" s="4"/>
      <c r="K323" s="24">
        <f>F323+G323+H323+I323+J323</f>
        <v>0</v>
      </c>
      <c r="L323" s="112"/>
    </row>
    <row r="324" spans="1:12" s="9" customFormat="1" ht="45.75" customHeight="1">
      <c r="A324" s="64"/>
      <c r="B324" s="82"/>
      <c r="C324" s="82"/>
      <c r="D324" s="82"/>
      <c r="E324" s="5" t="s">
        <v>8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24">
        <f>F324+G324+H324+I324+J324</f>
        <v>0</v>
      </c>
      <c r="L324" s="112"/>
    </row>
    <row r="325" spans="1:12" s="9" customFormat="1" ht="28.5" customHeight="1">
      <c r="A325" s="64"/>
      <c r="B325" s="82"/>
      <c r="C325" s="82"/>
      <c r="D325" s="82"/>
      <c r="E325" s="5" t="s">
        <v>9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24">
        <f>F325+G325+H325+I325+J325</f>
        <v>0</v>
      </c>
      <c r="L325" s="112"/>
    </row>
    <row r="326" spans="1:12" s="9" customFormat="1" ht="28.5" customHeight="1">
      <c r="A326" s="64"/>
      <c r="B326" s="82" t="s">
        <v>140</v>
      </c>
      <c r="C326" s="82" t="s">
        <v>111</v>
      </c>
      <c r="D326" s="74">
        <v>2018</v>
      </c>
      <c r="E326" s="5" t="s">
        <v>15</v>
      </c>
      <c r="F326" s="8">
        <f aca="true" t="shared" si="20" ref="F326:K326">F329</f>
        <v>30000</v>
      </c>
      <c r="G326" s="8">
        <f t="shared" si="20"/>
        <v>0</v>
      </c>
      <c r="H326" s="8">
        <f t="shared" si="20"/>
        <v>0</v>
      </c>
      <c r="I326" s="8">
        <f t="shared" si="20"/>
        <v>0</v>
      </c>
      <c r="J326" s="8">
        <f t="shared" si="20"/>
        <v>0</v>
      </c>
      <c r="K326" s="8">
        <f t="shared" si="20"/>
        <v>30000</v>
      </c>
      <c r="L326" s="112" t="s">
        <v>38</v>
      </c>
    </row>
    <row r="327" spans="1:12" s="9" customFormat="1" ht="28.5" customHeight="1">
      <c r="A327" s="64"/>
      <c r="B327" s="82"/>
      <c r="C327" s="82"/>
      <c r="D327" s="75"/>
      <c r="E327" s="5" t="s">
        <v>5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24">
        <f>F327+G327+H327+I327+J327</f>
        <v>0</v>
      </c>
      <c r="L327" s="112"/>
    </row>
    <row r="328" spans="1:12" s="9" customFormat="1" ht="28.5" customHeight="1">
      <c r="A328" s="64"/>
      <c r="B328" s="82"/>
      <c r="C328" s="82"/>
      <c r="D328" s="75"/>
      <c r="E328" s="5" t="s">
        <v>6</v>
      </c>
      <c r="F328" s="8">
        <v>0</v>
      </c>
      <c r="G328" s="8">
        <v>0</v>
      </c>
      <c r="H328" s="8">
        <v>0</v>
      </c>
      <c r="I328" s="8">
        <v>0</v>
      </c>
      <c r="J328" s="8">
        <v>0</v>
      </c>
      <c r="K328" s="24">
        <f>F328+G328+H328+I328+J328</f>
        <v>0</v>
      </c>
      <c r="L328" s="112"/>
    </row>
    <row r="329" spans="1:12" s="9" customFormat="1" ht="28.5" customHeight="1">
      <c r="A329" s="64"/>
      <c r="B329" s="82"/>
      <c r="C329" s="82"/>
      <c r="D329" s="75"/>
      <c r="E329" s="5" t="s">
        <v>7</v>
      </c>
      <c r="F329" s="8">
        <v>30000</v>
      </c>
      <c r="G329" s="8"/>
      <c r="H329" s="8"/>
      <c r="I329" s="8"/>
      <c r="J329" s="8"/>
      <c r="K329" s="8">
        <v>30000</v>
      </c>
      <c r="L329" s="112"/>
    </row>
    <row r="330" spans="1:12" s="9" customFormat="1" ht="28.5" customHeight="1">
      <c r="A330" s="64"/>
      <c r="B330" s="82"/>
      <c r="C330" s="82"/>
      <c r="D330" s="75"/>
      <c r="E330" s="5" t="s">
        <v>8</v>
      </c>
      <c r="F330" s="8">
        <v>0</v>
      </c>
      <c r="G330" s="8">
        <v>0</v>
      </c>
      <c r="H330" s="8">
        <v>0</v>
      </c>
      <c r="I330" s="8">
        <v>0</v>
      </c>
      <c r="J330" s="8">
        <v>0</v>
      </c>
      <c r="K330" s="24">
        <f>F330+G330+H330+I330+J330</f>
        <v>0</v>
      </c>
      <c r="L330" s="112"/>
    </row>
    <row r="331" spans="1:12" s="9" customFormat="1" ht="28.5" customHeight="1" thickBot="1">
      <c r="A331" s="65"/>
      <c r="B331" s="88"/>
      <c r="C331" s="88"/>
      <c r="D331" s="78"/>
      <c r="E331" s="25" t="s">
        <v>9</v>
      </c>
      <c r="F331" s="27">
        <v>0</v>
      </c>
      <c r="G331" s="27">
        <v>0</v>
      </c>
      <c r="H331" s="27">
        <v>0</v>
      </c>
      <c r="I331" s="27">
        <v>0</v>
      </c>
      <c r="J331" s="27">
        <v>0</v>
      </c>
      <c r="K331" s="20">
        <f>F331+G331+H331+I331+J331</f>
        <v>0</v>
      </c>
      <c r="L331" s="113"/>
    </row>
    <row r="332" spans="1:12" s="9" customFormat="1" ht="41.25" customHeight="1">
      <c r="A332" s="63" t="s">
        <v>160</v>
      </c>
      <c r="B332" s="87" t="s">
        <v>141</v>
      </c>
      <c r="C332" s="87" t="s">
        <v>111</v>
      </c>
      <c r="D332" s="87">
        <v>2019</v>
      </c>
      <c r="E332" s="23" t="s">
        <v>15</v>
      </c>
      <c r="F332" s="40">
        <v>0</v>
      </c>
      <c r="G332" s="40">
        <f>G334</f>
        <v>570000</v>
      </c>
      <c r="H332" s="40">
        <v>0</v>
      </c>
      <c r="I332" s="40">
        <v>0</v>
      </c>
      <c r="J332" s="40">
        <v>0</v>
      </c>
      <c r="K332" s="18">
        <f>K334</f>
        <v>570000</v>
      </c>
      <c r="L332" s="114" t="s">
        <v>38</v>
      </c>
    </row>
    <row r="333" spans="1:12" s="9" customFormat="1" ht="39.75" customHeight="1">
      <c r="A333" s="64"/>
      <c r="B333" s="82"/>
      <c r="C333" s="82"/>
      <c r="D333" s="82"/>
      <c r="E333" s="5" t="s">
        <v>5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 s="24">
        <f>F333+G333+H333+I333+J333</f>
        <v>0</v>
      </c>
      <c r="L333" s="112"/>
    </row>
    <row r="334" spans="1:12" s="9" customFormat="1" ht="45.75" customHeight="1">
      <c r="A334" s="64"/>
      <c r="B334" s="82"/>
      <c r="C334" s="82"/>
      <c r="D334" s="82"/>
      <c r="E334" s="5" t="s">
        <v>6</v>
      </c>
      <c r="F334" s="8">
        <v>0</v>
      </c>
      <c r="G334" s="8">
        <v>570000</v>
      </c>
      <c r="H334" s="8">
        <v>0</v>
      </c>
      <c r="I334" s="8">
        <v>0</v>
      </c>
      <c r="J334" s="8">
        <v>0</v>
      </c>
      <c r="K334" s="24">
        <f>F334+G334+H334+I334+J334</f>
        <v>570000</v>
      </c>
      <c r="L334" s="112"/>
    </row>
    <row r="335" spans="1:12" s="9" customFormat="1" ht="46.5" customHeight="1">
      <c r="A335" s="64"/>
      <c r="B335" s="82"/>
      <c r="C335" s="82"/>
      <c r="D335" s="82"/>
      <c r="E335" s="5" t="s">
        <v>7</v>
      </c>
      <c r="F335" s="8">
        <v>0</v>
      </c>
      <c r="G335" s="8">
        <v>0</v>
      </c>
      <c r="H335" s="8">
        <v>0</v>
      </c>
      <c r="I335" s="8">
        <v>0</v>
      </c>
      <c r="J335" s="8">
        <v>0</v>
      </c>
      <c r="K335" s="24"/>
      <c r="L335" s="112"/>
    </row>
    <row r="336" spans="1:12" s="9" customFormat="1" ht="32.25" customHeight="1">
      <c r="A336" s="64"/>
      <c r="B336" s="82"/>
      <c r="C336" s="82"/>
      <c r="D336" s="82"/>
      <c r="E336" s="5" t="s">
        <v>8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24">
        <f>F336+G336+H336+I336+J336</f>
        <v>0</v>
      </c>
      <c r="L336" s="112"/>
    </row>
    <row r="337" spans="1:12" s="9" customFormat="1" ht="33" customHeight="1" thickBot="1">
      <c r="A337" s="64"/>
      <c r="B337" s="88"/>
      <c r="C337" s="88"/>
      <c r="D337" s="82"/>
      <c r="E337" s="25" t="s">
        <v>9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0">
        <f>F337+G337+H337+I337+J337</f>
        <v>0</v>
      </c>
      <c r="L337" s="112"/>
    </row>
    <row r="338" spans="1:12" s="9" customFormat="1" ht="33.75" customHeight="1">
      <c r="A338" s="64"/>
      <c r="B338" s="77" t="s">
        <v>142</v>
      </c>
      <c r="C338" s="77" t="s">
        <v>112</v>
      </c>
      <c r="D338" s="74">
        <v>2018</v>
      </c>
      <c r="E338" s="22" t="s">
        <v>15</v>
      </c>
      <c r="F338" s="15">
        <f>F341</f>
        <v>100000</v>
      </c>
      <c r="G338" s="15">
        <f>G341</f>
        <v>0</v>
      </c>
      <c r="H338" s="15">
        <v>0</v>
      </c>
      <c r="I338" s="15">
        <v>0</v>
      </c>
      <c r="J338" s="15">
        <v>0</v>
      </c>
      <c r="K338" s="15">
        <f>K341</f>
        <v>100000</v>
      </c>
      <c r="L338" s="92" t="s">
        <v>73</v>
      </c>
    </row>
    <row r="339" spans="1:12" s="9" customFormat="1" ht="30.75" customHeight="1">
      <c r="A339" s="64"/>
      <c r="B339" s="75"/>
      <c r="C339" s="75"/>
      <c r="D339" s="75"/>
      <c r="E339" s="5" t="s">
        <v>5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93"/>
    </row>
    <row r="340" spans="1:12" s="9" customFormat="1" ht="30.75" customHeight="1">
      <c r="A340" s="64"/>
      <c r="B340" s="75"/>
      <c r="C340" s="75"/>
      <c r="D340" s="75"/>
      <c r="E340" s="5" t="s">
        <v>6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f>F340+G340+H340+I340+J340</f>
        <v>0</v>
      </c>
      <c r="L340" s="93"/>
    </row>
    <row r="341" spans="1:12" s="9" customFormat="1" ht="30.75" customHeight="1">
      <c r="A341" s="64"/>
      <c r="B341" s="75"/>
      <c r="C341" s="75"/>
      <c r="D341" s="75"/>
      <c r="E341" s="5" t="s">
        <v>7</v>
      </c>
      <c r="F341" s="4">
        <v>100000</v>
      </c>
      <c r="G341" s="4">
        <v>0</v>
      </c>
      <c r="H341" s="4">
        <v>0</v>
      </c>
      <c r="I341" s="4">
        <v>0</v>
      </c>
      <c r="J341" s="4">
        <v>0</v>
      </c>
      <c r="K341" s="4">
        <f>F341</f>
        <v>100000</v>
      </c>
      <c r="L341" s="93"/>
    </row>
    <row r="342" spans="1:12" s="9" customFormat="1" ht="35.25" customHeight="1">
      <c r="A342" s="64"/>
      <c r="B342" s="75"/>
      <c r="C342" s="75"/>
      <c r="D342" s="75"/>
      <c r="E342" s="5" t="s">
        <v>8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f>F342+G342+H342+I342+J342</f>
        <v>0</v>
      </c>
      <c r="L342" s="93"/>
    </row>
    <row r="343" spans="1:12" s="9" customFormat="1" ht="24.75" customHeight="1">
      <c r="A343" s="64"/>
      <c r="B343" s="76"/>
      <c r="C343" s="76"/>
      <c r="D343" s="76"/>
      <c r="E343" s="5" t="s">
        <v>9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f>F343+G343+H343+I343+J343</f>
        <v>0</v>
      </c>
      <c r="L343" s="97"/>
    </row>
    <row r="344" spans="1:12" s="9" customFormat="1" ht="24.75" customHeight="1">
      <c r="A344" s="64"/>
      <c r="B344" s="74" t="s">
        <v>143</v>
      </c>
      <c r="C344" s="74" t="s">
        <v>112</v>
      </c>
      <c r="D344" s="74">
        <v>2019</v>
      </c>
      <c r="E344" s="22" t="s">
        <v>15</v>
      </c>
      <c r="F344" s="4">
        <v>0</v>
      </c>
      <c r="G344" s="4">
        <f>G346</f>
        <v>1500000</v>
      </c>
      <c r="H344" s="4">
        <v>0</v>
      </c>
      <c r="I344" s="4">
        <v>0</v>
      </c>
      <c r="J344" s="4">
        <v>0</v>
      </c>
      <c r="K344" s="4">
        <f>K346</f>
        <v>1500000</v>
      </c>
      <c r="L344" s="92" t="s">
        <v>73</v>
      </c>
    </row>
    <row r="345" spans="1:12" s="9" customFormat="1" ht="24.75" customHeight="1">
      <c r="A345" s="64"/>
      <c r="B345" s="75"/>
      <c r="C345" s="75"/>
      <c r="D345" s="75"/>
      <c r="E345" s="5" t="s">
        <v>5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f>F345+G345+H345+I345+J345</f>
        <v>0</v>
      </c>
      <c r="L345" s="93"/>
    </row>
    <row r="346" spans="1:12" s="9" customFormat="1" ht="24.75" customHeight="1">
      <c r="A346" s="64"/>
      <c r="B346" s="75"/>
      <c r="C346" s="75"/>
      <c r="D346" s="75"/>
      <c r="E346" s="5" t="s">
        <v>6</v>
      </c>
      <c r="F346" s="4">
        <v>0</v>
      </c>
      <c r="G346" s="4">
        <v>1500000</v>
      </c>
      <c r="H346" s="4">
        <v>0</v>
      </c>
      <c r="I346" s="4">
        <v>0</v>
      </c>
      <c r="J346" s="4">
        <v>0</v>
      </c>
      <c r="K346" s="4">
        <f>G346</f>
        <v>1500000</v>
      </c>
      <c r="L346" s="93"/>
    </row>
    <row r="347" spans="1:12" s="9" customFormat="1" ht="24.75" customHeight="1">
      <c r="A347" s="64"/>
      <c r="B347" s="75"/>
      <c r="C347" s="75"/>
      <c r="D347" s="75"/>
      <c r="E347" s="5" t="s">
        <v>7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f aca="true" t="shared" si="21" ref="K347:K355">F347+G347+H347+I347+J347</f>
        <v>0</v>
      </c>
      <c r="L347" s="93"/>
    </row>
    <row r="348" spans="1:12" s="9" customFormat="1" ht="24.75" customHeight="1">
      <c r="A348" s="64"/>
      <c r="B348" s="75"/>
      <c r="C348" s="75"/>
      <c r="D348" s="75"/>
      <c r="E348" s="5" t="s">
        <v>8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f t="shared" si="21"/>
        <v>0</v>
      </c>
      <c r="L348" s="93"/>
    </row>
    <row r="349" spans="1:12" s="9" customFormat="1" ht="24.75" customHeight="1">
      <c r="A349" s="64"/>
      <c r="B349" s="76"/>
      <c r="C349" s="76"/>
      <c r="D349" s="76"/>
      <c r="E349" s="5" t="s">
        <v>9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f t="shared" si="21"/>
        <v>0</v>
      </c>
      <c r="L349" s="97"/>
    </row>
    <row r="350" spans="1:12" s="9" customFormat="1" ht="36" customHeight="1">
      <c r="A350" s="64"/>
      <c r="B350" s="74" t="s">
        <v>144</v>
      </c>
      <c r="C350" s="74" t="s">
        <v>107</v>
      </c>
      <c r="D350" s="74" t="s">
        <v>93</v>
      </c>
      <c r="E350" s="5" t="s">
        <v>15</v>
      </c>
      <c r="F350" s="4">
        <f aca="true" t="shared" si="22" ref="F350:K350">F351</f>
        <v>24000</v>
      </c>
      <c r="G350" s="4">
        <f t="shared" si="22"/>
        <v>8000</v>
      </c>
      <c r="H350" s="4">
        <f t="shared" si="22"/>
        <v>8000</v>
      </c>
      <c r="I350" s="4">
        <f t="shared" si="22"/>
        <v>8000</v>
      </c>
      <c r="J350" s="4">
        <f t="shared" si="22"/>
        <v>8000</v>
      </c>
      <c r="K350" s="4">
        <f t="shared" si="22"/>
        <v>56000</v>
      </c>
      <c r="L350" s="92" t="s">
        <v>38</v>
      </c>
    </row>
    <row r="351" spans="1:12" s="9" customFormat="1" ht="38.25" customHeight="1">
      <c r="A351" s="64"/>
      <c r="B351" s="75"/>
      <c r="C351" s="75"/>
      <c r="D351" s="75"/>
      <c r="E351" s="5" t="s">
        <v>5</v>
      </c>
      <c r="F351" s="4">
        <v>24000</v>
      </c>
      <c r="G351" s="4">
        <v>8000</v>
      </c>
      <c r="H351" s="4">
        <v>8000</v>
      </c>
      <c r="I351" s="4">
        <v>8000</v>
      </c>
      <c r="J351" s="4">
        <v>8000</v>
      </c>
      <c r="K351" s="4">
        <f>F351+G351+H351+I351+J351</f>
        <v>56000</v>
      </c>
      <c r="L351" s="93"/>
    </row>
    <row r="352" spans="1:12" s="9" customFormat="1" ht="38.25" customHeight="1">
      <c r="A352" s="64"/>
      <c r="B352" s="75"/>
      <c r="C352" s="75"/>
      <c r="D352" s="75"/>
      <c r="E352" s="5" t="s">
        <v>6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f t="shared" si="21"/>
        <v>0</v>
      </c>
      <c r="L352" s="93"/>
    </row>
    <row r="353" spans="1:12" s="9" customFormat="1" ht="38.25" customHeight="1">
      <c r="A353" s="64"/>
      <c r="B353" s="75"/>
      <c r="C353" s="75"/>
      <c r="D353" s="75"/>
      <c r="E353" s="5" t="s">
        <v>7</v>
      </c>
      <c r="F353" s="4"/>
      <c r="G353" s="4"/>
      <c r="H353" s="4"/>
      <c r="I353" s="4"/>
      <c r="J353" s="4"/>
      <c r="K353" s="4">
        <f t="shared" si="21"/>
        <v>0</v>
      </c>
      <c r="L353" s="93"/>
    </row>
    <row r="354" spans="1:12" s="9" customFormat="1" ht="36" customHeight="1">
      <c r="A354" s="64"/>
      <c r="B354" s="75"/>
      <c r="C354" s="75"/>
      <c r="D354" s="75"/>
      <c r="E354" s="5" t="s">
        <v>8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f t="shared" si="21"/>
        <v>0</v>
      </c>
      <c r="L354" s="93"/>
    </row>
    <row r="355" spans="1:12" s="9" customFormat="1" ht="43.5" customHeight="1">
      <c r="A355" s="64"/>
      <c r="B355" s="76"/>
      <c r="C355" s="76"/>
      <c r="D355" s="76"/>
      <c r="E355" s="5" t="s">
        <v>9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f t="shared" si="21"/>
        <v>0</v>
      </c>
      <c r="L355" s="97"/>
    </row>
    <row r="356" spans="1:12" s="9" customFormat="1" ht="26.25" customHeight="1">
      <c r="A356" s="64"/>
      <c r="B356" s="74" t="s">
        <v>145</v>
      </c>
      <c r="C356" s="74" t="s">
        <v>111</v>
      </c>
      <c r="D356" s="74">
        <v>2019</v>
      </c>
      <c r="E356" s="5" t="s">
        <v>15</v>
      </c>
      <c r="F356" s="4">
        <v>0</v>
      </c>
      <c r="G356" s="4">
        <f>G359</f>
        <v>100000</v>
      </c>
      <c r="H356" s="4">
        <v>0</v>
      </c>
      <c r="I356" s="4">
        <v>0</v>
      </c>
      <c r="J356" s="4">
        <v>0</v>
      </c>
      <c r="K356" s="4">
        <f>K359</f>
        <v>100000</v>
      </c>
      <c r="L356" s="92" t="s">
        <v>73</v>
      </c>
    </row>
    <row r="357" spans="1:12" s="9" customFormat="1" ht="26.25" customHeight="1">
      <c r="A357" s="64"/>
      <c r="B357" s="75"/>
      <c r="C357" s="75"/>
      <c r="D357" s="75"/>
      <c r="E357" s="5" t="s">
        <v>5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f>F357+G357+H357+I357+J357</f>
        <v>0</v>
      </c>
      <c r="L357" s="93"/>
    </row>
    <row r="358" spans="1:12" s="9" customFormat="1" ht="21.75" customHeight="1">
      <c r="A358" s="64"/>
      <c r="B358" s="75"/>
      <c r="C358" s="75"/>
      <c r="D358" s="75"/>
      <c r="E358" s="5" t="s">
        <v>6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f>F358+G358+H358+I358+J358</f>
        <v>0</v>
      </c>
      <c r="L358" s="93"/>
    </row>
    <row r="359" spans="1:12" s="9" customFormat="1" ht="25.5" customHeight="1">
      <c r="A359" s="64"/>
      <c r="B359" s="75"/>
      <c r="C359" s="75"/>
      <c r="D359" s="75"/>
      <c r="E359" s="5" t="s">
        <v>7</v>
      </c>
      <c r="F359" s="4">
        <v>0</v>
      </c>
      <c r="G359" s="4">
        <v>100000</v>
      </c>
      <c r="H359" s="4">
        <v>0</v>
      </c>
      <c r="I359" s="4">
        <v>0</v>
      </c>
      <c r="J359" s="4">
        <v>0</v>
      </c>
      <c r="K359" s="4">
        <f>G359</f>
        <v>100000</v>
      </c>
      <c r="L359" s="93"/>
    </row>
    <row r="360" spans="1:12" s="9" customFormat="1" ht="27.75" customHeight="1">
      <c r="A360" s="64"/>
      <c r="B360" s="75"/>
      <c r="C360" s="75"/>
      <c r="D360" s="75"/>
      <c r="E360" s="5" t="s">
        <v>8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f>F360+G360+H360+I360+J360</f>
        <v>0</v>
      </c>
      <c r="L360" s="93"/>
    </row>
    <row r="361" spans="1:12" s="9" customFormat="1" ht="28.5" customHeight="1" thickBot="1">
      <c r="A361" s="65"/>
      <c r="B361" s="78"/>
      <c r="C361" s="78"/>
      <c r="D361" s="78"/>
      <c r="E361" s="25" t="s">
        <v>9</v>
      </c>
      <c r="F361" s="19">
        <v>0</v>
      </c>
      <c r="G361" s="19">
        <v>0</v>
      </c>
      <c r="H361" s="19">
        <v>0</v>
      </c>
      <c r="I361" s="19">
        <v>0</v>
      </c>
      <c r="J361" s="19">
        <v>0</v>
      </c>
      <c r="K361" s="19">
        <f>F361+G361+H361+I361+J361</f>
        <v>0</v>
      </c>
      <c r="L361" s="94"/>
    </row>
    <row r="362" spans="1:12" s="9" customFormat="1" ht="31.5" customHeight="1">
      <c r="A362" s="63" t="s">
        <v>71</v>
      </c>
      <c r="B362" s="77" t="s">
        <v>146</v>
      </c>
      <c r="C362" s="77" t="s">
        <v>111</v>
      </c>
      <c r="D362" s="77">
        <v>2020</v>
      </c>
      <c r="E362" s="23" t="s">
        <v>15</v>
      </c>
      <c r="F362" s="17">
        <v>0</v>
      </c>
      <c r="G362" s="17">
        <v>0</v>
      </c>
      <c r="H362" s="17">
        <f>H364</f>
        <v>900000</v>
      </c>
      <c r="I362" s="17">
        <v>0</v>
      </c>
      <c r="J362" s="17">
        <v>0</v>
      </c>
      <c r="K362" s="17">
        <f>H362</f>
        <v>900000</v>
      </c>
      <c r="L362" s="44" t="s">
        <v>73</v>
      </c>
    </row>
    <row r="363" spans="1:12" s="9" customFormat="1" ht="41.25" customHeight="1">
      <c r="A363" s="64"/>
      <c r="B363" s="75"/>
      <c r="C363" s="75"/>
      <c r="D363" s="75"/>
      <c r="E363" s="5" t="s">
        <v>5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5"/>
    </row>
    <row r="364" spans="1:12" s="9" customFormat="1" ht="30" customHeight="1">
      <c r="A364" s="64"/>
      <c r="B364" s="75"/>
      <c r="C364" s="75"/>
      <c r="D364" s="75"/>
      <c r="E364" s="5" t="s">
        <v>6</v>
      </c>
      <c r="F364" s="4">
        <v>0</v>
      </c>
      <c r="G364" s="4">
        <v>0</v>
      </c>
      <c r="H364" s="4">
        <v>900000</v>
      </c>
      <c r="I364" s="4">
        <v>0</v>
      </c>
      <c r="J364" s="4">
        <v>0</v>
      </c>
      <c r="K364" s="4">
        <f>H364</f>
        <v>900000</v>
      </c>
      <c r="L364" s="45"/>
    </row>
    <row r="365" spans="1:12" s="9" customFormat="1" ht="26.25" customHeight="1">
      <c r="A365" s="64"/>
      <c r="B365" s="75"/>
      <c r="C365" s="75"/>
      <c r="D365" s="75"/>
      <c r="E365" s="5" t="s">
        <v>7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f>F365+G365+H365+I365+J365</f>
        <v>0</v>
      </c>
      <c r="L365" s="45"/>
    </row>
    <row r="366" spans="1:12" s="9" customFormat="1" ht="46.5" customHeight="1">
      <c r="A366" s="64"/>
      <c r="B366" s="75"/>
      <c r="C366" s="75"/>
      <c r="D366" s="75"/>
      <c r="E366" s="5" t="s">
        <v>8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f aca="true" t="shared" si="23" ref="K366:K397">F366+G366+H366+I366+J366</f>
        <v>0</v>
      </c>
      <c r="L366" s="45"/>
    </row>
    <row r="367" spans="1:12" s="9" customFormat="1" ht="37.5" customHeight="1" thickBot="1">
      <c r="A367" s="64"/>
      <c r="B367" s="76"/>
      <c r="C367" s="78"/>
      <c r="D367" s="76"/>
      <c r="E367" s="5" t="s">
        <v>9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f t="shared" si="23"/>
        <v>0</v>
      </c>
      <c r="L367" s="46"/>
    </row>
    <row r="368" spans="1:12" s="9" customFormat="1" ht="37.5" customHeight="1">
      <c r="A368" s="64"/>
      <c r="B368" s="74" t="s">
        <v>147</v>
      </c>
      <c r="C368" s="77" t="s">
        <v>107</v>
      </c>
      <c r="D368" s="74">
        <v>2019</v>
      </c>
      <c r="E368" s="5" t="s">
        <v>15</v>
      </c>
      <c r="F368" s="4">
        <v>0</v>
      </c>
      <c r="G368" s="4">
        <f>G369</f>
        <v>103870</v>
      </c>
      <c r="H368" s="4">
        <v>0</v>
      </c>
      <c r="I368" s="4">
        <v>0</v>
      </c>
      <c r="J368" s="4">
        <v>0</v>
      </c>
      <c r="K368" s="4">
        <f t="shared" si="23"/>
        <v>103870</v>
      </c>
      <c r="L368" s="47" t="s">
        <v>57</v>
      </c>
    </row>
    <row r="369" spans="1:12" s="9" customFormat="1" ht="36.75" customHeight="1">
      <c r="A369" s="64"/>
      <c r="B369" s="75"/>
      <c r="C369" s="75"/>
      <c r="D369" s="75"/>
      <c r="E369" s="5" t="s">
        <v>5</v>
      </c>
      <c r="F369" s="4">
        <v>0</v>
      </c>
      <c r="G369" s="4">
        <v>103870</v>
      </c>
      <c r="H369" s="4">
        <v>0</v>
      </c>
      <c r="I369" s="4">
        <v>0</v>
      </c>
      <c r="J369" s="4">
        <v>0</v>
      </c>
      <c r="K369" s="4">
        <f t="shared" si="23"/>
        <v>103870</v>
      </c>
      <c r="L369" s="45"/>
    </row>
    <row r="370" spans="1:12" s="9" customFormat="1" ht="36.75" customHeight="1">
      <c r="A370" s="64"/>
      <c r="B370" s="75"/>
      <c r="C370" s="75"/>
      <c r="D370" s="75"/>
      <c r="E370" s="5" t="s">
        <v>6</v>
      </c>
      <c r="F370" s="4">
        <v>0</v>
      </c>
      <c r="G370" s="4"/>
      <c r="H370" s="4">
        <v>0</v>
      </c>
      <c r="I370" s="4">
        <v>0</v>
      </c>
      <c r="J370" s="4">
        <v>0</v>
      </c>
      <c r="K370" s="4">
        <f t="shared" si="23"/>
        <v>0</v>
      </c>
      <c r="L370" s="45"/>
    </row>
    <row r="371" spans="1:12" s="9" customFormat="1" ht="36.75" customHeight="1">
      <c r="A371" s="64"/>
      <c r="B371" s="75"/>
      <c r="C371" s="75"/>
      <c r="D371" s="75"/>
      <c r="E371" s="5" t="s">
        <v>7</v>
      </c>
      <c r="F371" s="4">
        <v>0</v>
      </c>
      <c r="G371" s="4"/>
      <c r="H371" s="4">
        <v>0</v>
      </c>
      <c r="I371" s="4">
        <v>0</v>
      </c>
      <c r="J371" s="4">
        <v>0</v>
      </c>
      <c r="K371" s="4">
        <f t="shared" si="23"/>
        <v>0</v>
      </c>
      <c r="L371" s="45"/>
    </row>
    <row r="372" spans="1:12" s="9" customFormat="1" ht="36.75" customHeight="1">
      <c r="A372" s="64"/>
      <c r="B372" s="75"/>
      <c r="C372" s="75"/>
      <c r="D372" s="75"/>
      <c r="E372" s="5" t="s">
        <v>8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f t="shared" si="23"/>
        <v>0</v>
      </c>
      <c r="L372" s="45"/>
    </row>
    <row r="373" spans="1:12" s="9" customFormat="1" ht="36.75" customHeight="1">
      <c r="A373" s="64"/>
      <c r="B373" s="76"/>
      <c r="C373" s="76"/>
      <c r="D373" s="76"/>
      <c r="E373" s="5" t="s">
        <v>9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f t="shared" si="23"/>
        <v>0</v>
      </c>
      <c r="L373" s="46"/>
    </row>
    <row r="374" spans="1:12" s="9" customFormat="1" ht="39.75" customHeight="1">
      <c r="A374" s="64"/>
      <c r="B374" s="74" t="s">
        <v>148</v>
      </c>
      <c r="C374" s="74" t="s">
        <v>114</v>
      </c>
      <c r="D374" s="74">
        <v>2019</v>
      </c>
      <c r="E374" s="5" t="s">
        <v>15</v>
      </c>
      <c r="F374" s="4">
        <v>0</v>
      </c>
      <c r="G374" s="4">
        <f>G377</f>
        <v>100000</v>
      </c>
      <c r="H374" s="4">
        <v>0</v>
      </c>
      <c r="I374" s="4">
        <v>0</v>
      </c>
      <c r="J374" s="4">
        <f>J378</f>
        <v>0</v>
      </c>
      <c r="K374" s="4">
        <f t="shared" si="23"/>
        <v>100000</v>
      </c>
      <c r="L374" s="47" t="s">
        <v>73</v>
      </c>
    </row>
    <row r="375" spans="1:12" s="9" customFormat="1" ht="36.75" customHeight="1">
      <c r="A375" s="64"/>
      <c r="B375" s="75"/>
      <c r="C375" s="75"/>
      <c r="D375" s="75"/>
      <c r="E375" s="5" t="s">
        <v>5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f t="shared" si="23"/>
        <v>0</v>
      </c>
      <c r="L375" s="45"/>
    </row>
    <row r="376" spans="1:12" s="9" customFormat="1" ht="36.75" customHeight="1">
      <c r="A376" s="64"/>
      <c r="B376" s="75"/>
      <c r="C376" s="75"/>
      <c r="D376" s="75"/>
      <c r="E376" s="5" t="s">
        <v>6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f t="shared" si="23"/>
        <v>0</v>
      </c>
      <c r="L376" s="45"/>
    </row>
    <row r="377" spans="1:12" s="9" customFormat="1" ht="36.75" customHeight="1">
      <c r="A377" s="64"/>
      <c r="B377" s="75"/>
      <c r="C377" s="75"/>
      <c r="D377" s="75"/>
      <c r="E377" s="5" t="s">
        <v>7</v>
      </c>
      <c r="F377" s="4">
        <v>0</v>
      </c>
      <c r="G377" s="4">
        <v>100000</v>
      </c>
      <c r="H377" s="4">
        <v>0</v>
      </c>
      <c r="I377" s="4">
        <v>0</v>
      </c>
      <c r="J377" s="4">
        <v>0</v>
      </c>
      <c r="K377" s="4">
        <f t="shared" si="23"/>
        <v>100000</v>
      </c>
      <c r="L377" s="45"/>
    </row>
    <row r="378" spans="1:12" s="9" customFormat="1" ht="47.25" customHeight="1">
      <c r="A378" s="64"/>
      <c r="B378" s="75"/>
      <c r="C378" s="75"/>
      <c r="D378" s="75"/>
      <c r="E378" s="5" t="s">
        <v>8</v>
      </c>
      <c r="F378" s="4">
        <v>0</v>
      </c>
      <c r="G378" s="4">
        <v>0</v>
      </c>
      <c r="H378" s="4">
        <v>0</v>
      </c>
      <c r="I378" s="4"/>
      <c r="J378" s="4">
        <v>0</v>
      </c>
      <c r="K378" s="4">
        <f t="shared" si="23"/>
        <v>0</v>
      </c>
      <c r="L378" s="45"/>
    </row>
    <row r="379" spans="1:12" s="9" customFormat="1" ht="25.5" customHeight="1">
      <c r="A379" s="64"/>
      <c r="B379" s="76"/>
      <c r="C379" s="76"/>
      <c r="D379" s="76"/>
      <c r="E379" s="5" t="s">
        <v>9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6"/>
    </row>
    <row r="380" spans="1:12" s="9" customFormat="1" ht="33" customHeight="1">
      <c r="A380" s="64"/>
      <c r="B380" s="74" t="s">
        <v>149</v>
      </c>
      <c r="C380" s="74" t="s">
        <v>110</v>
      </c>
      <c r="D380" s="74">
        <v>2020</v>
      </c>
      <c r="E380" s="5" t="s">
        <v>15</v>
      </c>
      <c r="F380" s="4">
        <v>0</v>
      </c>
      <c r="G380" s="4">
        <v>0</v>
      </c>
      <c r="H380" s="4">
        <f>H382</f>
        <v>900000</v>
      </c>
      <c r="I380" s="4">
        <v>0</v>
      </c>
      <c r="J380" s="4">
        <v>0</v>
      </c>
      <c r="K380" s="4">
        <f>K382</f>
        <v>900000</v>
      </c>
      <c r="L380" s="47" t="s">
        <v>73</v>
      </c>
    </row>
    <row r="381" spans="1:12" s="9" customFormat="1" ht="30" customHeight="1">
      <c r="A381" s="64"/>
      <c r="B381" s="75"/>
      <c r="C381" s="75"/>
      <c r="D381" s="75"/>
      <c r="E381" s="5" t="s">
        <v>5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f t="shared" si="23"/>
        <v>0</v>
      </c>
      <c r="L381" s="45"/>
    </row>
    <row r="382" spans="1:12" s="9" customFormat="1" ht="27.75" customHeight="1">
      <c r="A382" s="64"/>
      <c r="B382" s="75"/>
      <c r="C382" s="75"/>
      <c r="D382" s="75"/>
      <c r="E382" s="5" t="s">
        <v>6</v>
      </c>
      <c r="F382" s="4">
        <v>0</v>
      </c>
      <c r="G382" s="4">
        <v>0</v>
      </c>
      <c r="H382" s="4">
        <v>900000</v>
      </c>
      <c r="I382" s="4">
        <v>0</v>
      </c>
      <c r="J382" s="4">
        <v>0</v>
      </c>
      <c r="K382" s="4">
        <f>H382</f>
        <v>900000</v>
      </c>
      <c r="L382" s="45"/>
    </row>
    <row r="383" spans="1:12" s="9" customFormat="1" ht="27.75" customHeight="1">
      <c r="A383" s="64"/>
      <c r="B383" s="75"/>
      <c r="C383" s="75"/>
      <c r="D383" s="75"/>
      <c r="E383" s="5" t="s">
        <v>7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5"/>
    </row>
    <row r="384" spans="1:12" s="9" customFormat="1" ht="46.5" customHeight="1">
      <c r="A384" s="64"/>
      <c r="B384" s="75"/>
      <c r="C384" s="75"/>
      <c r="D384" s="75"/>
      <c r="E384" s="5" t="s">
        <v>8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f t="shared" si="23"/>
        <v>0</v>
      </c>
      <c r="L384" s="45"/>
    </row>
    <row r="385" spans="1:12" s="9" customFormat="1" ht="22.5" customHeight="1">
      <c r="A385" s="64"/>
      <c r="B385" s="76"/>
      <c r="C385" s="76"/>
      <c r="D385" s="76"/>
      <c r="E385" s="5" t="s">
        <v>9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f t="shared" si="23"/>
        <v>0</v>
      </c>
      <c r="L385" s="46"/>
    </row>
    <row r="386" spans="1:12" s="9" customFormat="1" ht="22.5" customHeight="1">
      <c r="A386" s="64"/>
      <c r="B386" s="74" t="s">
        <v>150</v>
      </c>
      <c r="C386" s="74" t="s">
        <v>83</v>
      </c>
      <c r="D386" s="74">
        <v>2020</v>
      </c>
      <c r="E386" s="5" t="s">
        <v>15</v>
      </c>
      <c r="F386" s="4">
        <v>0</v>
      </c>
      <c r="G386" s="4">
        <v>0</v>
      </c>
      <c r="H386" s="4">
        <f>H389</f>
        <v>100000</v>
      </c>
      <c r="I386" s="4">
        <v>0</v>
      </c>
      <c r="J386" s="4">
        <v>0</v>
      </c>
      <c r="K386" s="4">
        <f>K389</f>
        <v>100000</v>
      </c>
      <c r="L386" s="47" t="s">
        <v>73</v>
      </c>
    </row>
    <row r="387" spans="1:12" s="9" customFormat="1" ht="22.5" customHeight="1">
      <c r="A387" s="64"/>
      <c r="B387" s="75"/>
      <c r="C387" s="75"/>
      <c r="D387" s="75"/>
      <c r="E387" s="5" t="s">
        <v>5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f>F387+G387+H387+I387+J387</f>
        <v>0</v>
      </c>
      <c r="L387" s="45"/>
    </row>
    <row r="388" spans="1:12" s="9" customFormat="1" ht="22.5" customHeight="1">
      <c r="A388" s="64"/>
      <c r="B388" s="75"/>
      <c r="C388" s="75"/>
      <c r="D388" s="75"/>
      <c r="E388" s="5" t="s">
        <v>6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f>F388+G388+H388+I388+J388</f>
        <v>0</v>
      </c>
      <c r="L388" s="45"/>
    </row>
    <row r="389" spans="1:12" s="9" customFormat="1" ht="22.5" customHeight="1">
      <c r="A389" s="64"/>
      <c r="B389" s="75"/>
      <c r="C389" s="75"/>
      <c r="D389" s="75"/>
      <c r="E389" s="5" t="s">
        <v>7</v>
      </c>
      <c r="F389" s="4">
        <v>0</v>
      </c>
      <c r="G389" s="4">
        <v>0</v>
      </c>
      <c r="H389" s="4">
        <v>100000</v>
      </c>
      <c r="I389" s="4">
        <v>0</v>
      </c>
      <c r="J389" s="4">
        <v>0</v>
      </c>
      <c r="K389" s="4">
        <f>H389</f>
        <v>100000</v>
      </c>
      <c r="L389" s="45"/>
    </row>
    <row r="390" spans="1:12" s="9" customFormat="1" ht="22.5" customHeight="1">
      <c r="A390" s="64"/>
      <c r="B390" s="75"/>
      <c r="C390" s="75"/>
      <c r="D390" s="75"/>
      <c r="E390" s="5" t="s">
        <v>8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f>F390+G390+H390+I390+J390</f>
        <v>0</v>
      </c>
      <c r="L390" s="45"/>
    </row>
    <row r="391" spans="1:12" s="9" customFormat="1" ht="22.5" customHeight="1" thickBot="1">
      <c r="A391" s="65"/>
      <c r="B391" s="78"/>
      <c r="C391" s="78"/>
      <c r="D391" s="78"/>
      <c r="E391" s="25" t="s">
        <v>9</v>
      </c>
      <c r="F391" s="19">
        <v>0</v>
      </c>
      <c r="G391" s="19">
        <v>0</v>
      </c>
      <c r="H391" s="19">
        <v>0</v>
      </c>
      <c r="I391" s="19">
        <v>0</v>
      </c>
      <c r="J391" s="19">
        <v>0</v>
      </c>
      <c r="K391" s="19">
        <f>F391+G391+H391+I391+J391</f>
        <v>0</v>
      </c>
      <c r="L391" s="48"/>
    </row>
    <row r="392" spans="1:12" s="9" customFormat="1" ht="31.5" customHeight="1">
      <c r="A392" s="63" t="s">
        <v>160</v>
      </c>
      <c r="B392" s="77" t="s">
        <v>151</v>
      </c>
      <c r="C392" s="87" t="s">
        <v>83</v>
      </c>
      <c r="D392" s="77">
        <v>2021</v>
      </c>
      <c r="E392" s="23" t="s">
        <v>15</v>
      </c>
      <c r="F392" s="17">
        <v>0</v>
      </c>
      <c r="G392" s="17">
        <v>0</v>
      </c>
      <c r="H392" s="17">
        <f>H397</f>
        <v>0</v>
      </c>
      <c r="I392" s="17">
        <f>I394</f>
        <v>1700000</v>
      </c>
      <c r="J392" s="17">
        <f>J396</f>
        <v>0</v>
      </c>
      <c r="K392" s="17">
        <f>K394</f>
        <v>1700000</v>
      </c>
      <c r="L392" s="98" t="s">
        <v>68</v>
      </c>
    </row>
    <row r="393" spans="1:12" s="9" customFormat="1" ht="27.75" customHeight="1">
      <c r="A393" s="64"/>
      <c r="B393" s="75"/>
      <c r="C393" s="82"/>
      <c r="D393" s="75"/>
      <c r="E393" s="5" t="s">
        <v>5</v>
      </c>
      <c r="F393" s="4">
        <v>0</v>
      </c>
      <c r="G393" s="4">
        <v>0</v>
      </c>
      <c r="H393" s="4">
        <v>0</v>
      </c>
      <c r="I393" s="4"/>
      <c r="J393" s="4">
        <v>0</v>
      </c>
      <c r="K393" s="4">
        <f t="shared" si="23"/>
        <v>0</v>
      </c>
      <c r="L393" s="93"/>
    </row>
    <row r="394" spans="1:12" s="9" customFormat="1" ht="26.25" customHeight="1">
      <c r="A394" s="64"/>
      <c r="B394" s="75"/>
      <c r="C394" s="82"/>
      <c r="D394" s="75"/>
      <c r="E394" s="5" t="s">
        <v>6</v>
      </c>
      <c r="F394" s="4">
        <v>0</v>
      </c>
      <c r="G394" s="4">
        <v>0</v>
      </c>
      <c r="H394" s="4">
        <v>0</v>
      </c>
      <c r="I394" s="4">
        <v>1700000</v>
      </c>
      <c r="J394" s="4">
        <v>0</v>
      </c>
      <c r="K394" s="4">
        <f t="shared" si="23"/>
        <v>1700000</v>
      </c>
      <c r="L394" s="93"/>
    </row>
    <row r="395" spans="1:12" s="9" customFormat="1" ht="41.25" customHeight="1">
      <c r="A395" s="64"/>
      <c r="B395" s="75"/>
      <c r="C395" s="82"/>
      <c r="D395" s="75"/>
      <c r="E395" s="5" t="s">
        <v>7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f t="shared" si="23"/>
        <v>0</v>
      </c>
      <c r="L395" s="93"/>
    </row>
    <row r="396" spans="1:12" s="9" customFormat="1" ht="46.5" customHeight="1">
      <c r="A396" s="64"/>
      <c r="B396" s="75"/>
      <c r="C396" s="82"/>
      <c r="D396" s="75"/>
      <c r="E396" s="5" t="s">
        <v>8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93"/>
    </row>
    <row r="397" spans="1:12" s="9" customFormat="1" ht="27.75" customHeight="1">
      <c r="A397" s="60"/>
      <c r="B397" s="76"/>
      <c r="C397" s="82"/>
      <c r="D397" s="76"/>
      <c r="E397" s="5" t="s">
        <v>9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f t="shared" si="23"/>
        <v>0</v>
      </c>
      <c r="L397" s="97"/>
    </row>
    <row r="398" spans="1:12" s="9" customFormat="1" ht="33.75" customHeight="1">
      <c r="A398" s="119" t="s">
        <v>64</v>
      </c>
      <c r="B398" s="120"/>
      <c r="C398" s="120"/>
      <c r="D398" s="120"/>
      <c r="E398" s="120"/>
      <c r="F398" s="120"/>
      <c r="G398" s="120"/>
      <c r="H398" s="120"/>
      <c r="I398" s="120"/>
      <c r="J398" s="120"/>
      <c r="K398" s="120"/>
      <c r="L398" s="121"/>
    </row>
    <row r="399" spans="1:12" s="9" customFormat="1" ht="72" customHeight="1">
      <c r="A399" s="116" t="s">
        <v>60</v>
      </c>
      <c r="B399" s="82" t="s">
        <v>152</v>
      </c>
      <c r="C399" s="82" t="s">
        <v>130</v>
      </c>
      <c r="D399" s="68" t="s">
        <v>93</v>
      </c>
      <c r="E399" s="29" t="s">
        <v>61</v>
      </c>
      <c r="F399" s="10">
        <f>F400+F401+F402+F403</f>
        <v>455429</v>
      </c>
      <c r="G399" s="10">
        <f>G400+G401+G402+G403</f>
        <v>455429</v>
      </c>
      <c r="H399" s="10">
        <f>H400+H401+H402+H403</f>
        <v>455429</v>
      </c>
      <c r="I399" s="10">
        <f>I400+I401+I402+I403</f>
        <v>455429</v>
      </c>
      <c r="J399" s="10">
        <f>J400+J401+J402+J403</f>
        <v>455429</v>
      </c>
      <c r="K399" s="10">
        <f aca="true" t="shared" si="24" ref="K399:K408">F399+G399+H399+I399+J399</f>
        <v>2277145</v>
      </c>
      <c r="L399" s="122" t="s">
        <v>65</v>
      </c>
    </row>
    <row r="400" spans="1:12" s="3" customFormat="1" ht="31.5" customHeight="1">
      <c r="A400" s="117"/>
      <c r="B400" s="82"/>
      <c r="C400" s="82"/>
      <c r="D400" s="68"/>
      <c r="E400" s="29" t="s">
        <v>5</v>
      </c>
      <c r="F400" s="10">
        <v>0</v>
      </c>
      <c r="G400" s="10">
        <v>0</v>
      </c>
      <c r="H400" s="10">
        <v>0</v>
      </c>
      <c r="I400" s="10"/>
      <c r="J400" s="10"/>
      <c r="K400" s="10">
        <f t="shared" si="24"/>
        <v>0</v>
      </c>
      <c r="L400" s="122"/>
    </row>
    <row r="401" spans="1:12" s="3" customFormat="1" ht="33.75" customHeight="1">
      <c r="A401" s="117"/>
      <c r="B401" s="82"/>
      <c r="C401" s="82"/>
      <c r="D401" s="68"/>
      <c r="E401" s="29" t="s">
        <v>6</v>
      </c>
      <c r="F401" s="10">
        <v>0</v>
      </c>
      <c r="G401" s="10">
        <v>0</v>
      </c>
      <c r="H401" s="10">
        <v>0</v>
      </c>
      <c r="I401" s="10">
        <v>0</v>
      </c>
      <c r="J401" s="11">
        <v>0</v>
      </c>
      <c r="K401" s="10">
        <f t="shared" si="24"/>
        <v>0</v>
      </c>
      <c r="L401" s="122"/>
    </row>
    <row r="402" spans="1:12" s="3" customFormat="1" ht="32.25" customHeight="1">
      <c r="A402" s="117"/>
      <c r="B402" s="82"/>
      <c r="C402" s="82"/>
      <c r="D402" s="68"/>
      <c r="E402" s="30" t="s">
        <v>62</v>
      </c>
      <c r="F402" s="10"/>
      <c r="G402" s="10"/>
      <c r="H402" s="10"/>
      <c r="I402" s="10"/>
      <c r="J402" s="11">
        <v>0</v>
      </c>
      <c r="K402" s="10">
        <f t="shared" si="24"/>
        <v>0</v>
      </c>
      <c r="L402" s="122"/>
    </row>
    <row r="403" spans="1:12" s="3" customFormat="1" ht="38.25" customHeight="1">
      <c r="A403" s="117"/>
      <c r="B403" s="82"/>
      <c r="C403" s="82"/>
      <c r="D403" s="68"/>
      <c r="E403" s="29" t="s">
        <v>63</v>
      </c>
      <c r="F403" s="10">
        <v>455429</v>
      </c>
      <c r="G403" s="10">
        <v>455429</v>
      </c>
      <c r="H403" s="10">
        <v>455429</v>
      </c>
      <c r="I403" s="10">
        <v>455429</v>
      </c>
      <c r="J403" s="10">
        <v>455429</v>
      </c>
      <c r="K403" s="10">
        <f t="shared" si="24"/>
        <v>2277145</v>
      </c>
      <c r="L403" s="122"/>
    </row>
    <row r="404" spans="1:12" ht="38.25" customHeight="1">
      <c r="A404" s="117"/>
      <c r="B404" s="82" t="s">
        <v>159</v>
      </c>
      <c r="C404" s="82" t="s">
        <v>130</v>
      </c>
      <c r="D404" s="68" t="s">
        <v>93</v>
      </c>
      <c r="E404" s="29" t="s">
        <v>61</v>
      </c>
      <c r="F404" s="10">
        <f>F405+F406+F407+F408</f>
        <v>83831</v>
      </c>
      <c r="G404" s="10">
        <f>G405+G406+G407+G408</f>
        <v>83831</v>
      </c>
      <c r="H404" s="10">
        <f>H405+H406+H407+H408</f>
        <v>83831</v>
      </c>
      <c r="I404" s="10">
        <f>I405+I406+I407+I408</f>
        <v>83831</v>
      </c>
      <c r="J404" s="10">
        <f>J408</f>
        <v>83831</v>
      </c>
      <c r="K404" s="10">
        <f t="shared" si="24"/>
        <v>419155</v>
      </c>
      <c r="L404" s="122" t="s">
        <v>66</v>
      </c>
    </row>
    <row r="405" spans="1:12" ht="23.25" customHeight="1">
      <c r="A405" s="117"/>
      <c r="B405" s="82"/>
      <c r="C405" s="82"/>
      <c r="D405" s="68"/>
      <c r="E405" s="29" t="s">
        <v>5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f t="shared" si="24"/>
        <v>0</v>
      </c>
      <c r="L405" s="122"/>
    </row>
    <row r="406" spans="1:12" ht="24.75" customHeight="1">
      <c r="A406" s="117"/>
      <c r="B406" s="82"/>
      <c r="C406" s="82"/>
      <c r="D406" s="68"/>
      <c r="E406" s="29" t="s">
        <v>6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f t="shared" si="24"/>
        <v>0</v>
      </c>
      <c r="L406" s="122"/>
    </row>
    <row r="407" spans="1:12" ht="24.75" customHeight="1">
      <c r="A407" s="117"/>
      <c r="B407" s="82"/>
      <c r="C407" s="82"/>
      <c r="D407" s="68"/>
      <c r="E407" s="29" t="s">
        <v>7</v>
      </c>
      <c r="F407" s="10"/>
      <c r="G407" s="10"/>
      <c r="H407" s="10"/>
      <c r="I407" s="10"/>
      <c r="J407" s="10"/>
      <c r="K407" s="10">
        <f t="shared" si="24"/>
        <v>0</v>
      </c>
      <c r="L407" s="122"/>
    </row>
    <row r="408" spans="1:12" ht="55.5" customHeight="1">
      <c r="A408" s="118"/>
      <c r="B408" s="82"/>
      <c r="C408" s="82"/>
      <c r="D408" s="68"/>
      <c r="E408" s="29" t="s">
        <v>158</v>
      </c>
      <c r="F408" s="52">
        <v>83831</v>
      </c>
      <c r="G408" s="10">
        <v>83831</v>
      </c>
      <c r="H408" s="10">
        <v>83831</v>
      </c>
      <c r="I408" s="10">
        <v>83831</v>
      </c>
      <c r="J408" s="10">
        <v>83831</v>
      </c>
      <c r="K408" s="10">
        <f t="shared" si="24"/>
        <v>419155</v>
      </c>
      <c r="L408" s="122"/>
    </row>
    <row r="409" spans="1:12" ht="39.75" customHeight="1">
      <c r="A409" s="56" t="s">
        <v>85</v>
      </c>
      <c r="B409" s="82" t="s">
        <v>166</v>
      </c>
      <c r="C409" s="82" t="s">
        <v>86</v>
      </c>
      <c r="D409" s="68" t="s">
        <v>93</v>
      </c>
      <c r="E409" s="5" t="s">
        <v>157</v>
      </c>
      <c r="F409" s="4">
        <f>F410</f>
        <v>150000</v>
      </c>
      <c r="G409" s="4">
        <f>G410</f>
        <v>200000</v>
      </c>
      <c r="H409" s="4">
        <f>H410</f>
        <v>200000</v>
      </c>
      <c r="I409" s="4">
        <f>I410</f>
        <v>120000</v>
      </c>
      <c r="J409" s="4">
        <f>J410</f>
        <v>92000</v>
      </c>
      <c r="K409" s="4">
        <f>SUM(F409:J409)</f>
        <v>762000</v>
      </c>
      <c r="L409" s="81" t="s">
        <v>168</v>
      </c>
    </row>
    <row r="410" spans="1:12" ht="48.75" customHeight="1">
      <c r="A410" s="56"/>
      <c r="B410" s="82"/>
      <c r="C410" s="82"/>
      <c r="D410" s="68"/>
      <c r="E410" s="29" t="s">
        <v>5</v>
      </c>
      <c r="F410" s="4">
        <v>150000</v>
      </c>
      <c r="G410" s="4">
        <v>200000</v>
      </c>
      <c r="H410" s="4">
        <v>200000</v>
      </c>
      <c r="I410" s="4">
        <v>120000</v>
      </c>
      <c r="J410" s="4">
        <v>92000</v>
      </c>
      <c r="K410" s="4">
        <f>SUM(F410:J410)</f>
        <v>762000</v>
      </c>
      <c r="L410" s="81"/>
    </row>
    <row r="411" spans="1:12" ht="23.25" customHeight="1">
      <c r="A411" s="56"/>
      <c r="B411" s="82"/>
      <c r="C411" s="82"/>
      <c r="D411" s="68"/>
      <c r="E411" s="5" t="s">
        <v>7</v>
      </c>
      <c r="F411" s="4"/>
      <c r="G411" s="4"/>
      <c r="H411" s="4"/>
      <c r="I411" s="4"/>
      <c r="J411" s="4"/>
      <c r="K411" s="4"/>
      <c r="L411" s="81"/>
    </row>
    <row r="412" spans="1:12" ht="33">
      <c r="A412" s="56"/>
      <c r="B412" s="82"/>
      <c r="C412" s="82"/>
      <c r="D412" s="68"/>
      <c r="E412" s="5" t="s">
        <v>8</v>
      </c>
      <c r="F412" s="4"/>
      <c r="G412" s="4"/>
      <c r="H412" s="4"/>
      <c r="I412" s="4"/>
      <c r="J412" s="4"/>
      <c r="K412" s="4"/>
      <c r="L412" s="81"/>
    </row>
    <row r="413" spans="1:12" s="12" customFormat="1" ht="29.25">
      <c r="A413" s="56"/>
      <c r="B413" s="82"/>
      <c r="C413" s="82"/>
      <c r="D413" s="68"/>
      <c r="E413" s="5" t="s">
        <v>9</v>
      </c>
      <c r="F413" s="4"/>
      <c r="G413" s="4"/>
      <c r="H413" s="4"/>
      <c r="I413" s="4"/>
      <c r="J413" s="4"/>
      <c r="K413" s="4"/>
      <c r="L413" s="81"/>
    </row>
    <row r="414" spans="1:12" ht="27" customHeight="1">
      <c r="A414" s="56"/>
      <c r="B414" s="82"/>
      <c r="C414" s="82"/>
      <c r="D414" s="68"/>
      <c r="E414" s="41"/>
      <c r="F414" s="4"/>
      <c r="G414" s="4"/>
      <c r="H414" s="4"/>
      <c r="I414" s="4"/>
      <c r="J414" s="4"/>
      <c r="K414" s="4"/>
      <c r="L414" s="81"/>
    </row>
    <row r="415" spans="1:12" ht="27" customHeight="1">
      <c r="A415" s="56"/>
      <c r="B415" s="74" t="s">
        <v>167</v>
      </c>
      <c r="C415" s="82" t="s">
        <v>86</v>
      </c>
      <c r="D415" s="68" t="s">
        <v>93</v>
      </c>
      <c r="E415" s="5" t="s">
        <v>15</v>
      </c>
      <c r="F415" s="4">
        <f aca="true" t="shared" si="25" ref="F415:K415">F416</f>
        <v>100000</v>
      </c>
      <c r="G415" s="4">
        <f t="shared" si="25"/>
        <v>180000</v>
      </c>
      <c r="H415" s="4">
        <f t="shared" si="25"/>
        <v>100000</v>
      </c>
      <c r="I415" s="4">
        <f t="shared" si="25"/>
        <v>180000</v>
      </c>
      <c r="J415" s="4">
        <f t="shared" si="25"/>
        <v>80000</v>
      </c>
      <c r="K415" s="4">
        <f t="shared" si="25"/>
        <v>640000</v>
      </c>
      <c r="L415" s="92" t="s">
        <v>169</v>
      </c>
    </row>
    <row r="416" spans="1:12" ht="16.5">
      <c r="A416" s="56"/>
      <c r="B416" s="75"/>
      <c r="C416" s="82"/>
      <c r="D416" s="68"/>
      <c r="E416" s="5" t="s">
        <v>5</v>
      </c>
      <c r="F416" s="4">
        <v>100000</v>
      </c>
      <c r="G416" s="4">
        <v>180000</v>
      </c>
      <c r="H416" s="4">
        <v>100000</v>
      </c>
      <c r="I416" s="4">
        <v>180000</v>
      </c>
      <c r="J416" s="4">
        <v>80000</v>
      </c>
      <c r="K416" s="4">
        <f>SUM(F416:J416)</f>
        <v>640000</v>
      </c>
      <c r="L416" s="93"/>
    </row>
    <row r="417" spans="1:12" ht="16.5">
      <c r="A417" s="56"/>
      <c r="B417" s="75"/>
      <c r="C417" s="82"/>
      <c r="D417" s="68"/>
      <c r="E417" s="5" t="s">
        <v>6</v>
      </c>
      <c r="F417" s="4"/>
      <c r="G417" s="4"/>
      <c r="H417" s="4"/>
      <c r="I417" s="4"/>
      <c r="J417" s="4"/>
      <c r="K417" s="4"/>
      <c r="L417" s="93"/>
    </row>
    <row r="418" spans="1:12" ht="16.5">
      <c r="A418" s="56"/>
      <c r="B418" s="75"/>
      <c r="C418" s="82"/>
      <c r="D418" s="68"/>
      <c r="E418" s="5" t="s">
        <v>7</v>
      </c>
      <c r="F418" s="4"/>
      <c r="G418" s="4"/>
      <c r="H418" s="4"/>
      <c r="I418" s="4"/>
      <c r="J418" s="4"/>
      <c r="K418" s="4"/>
      <c r="L418" s="93"/>
    </row>
    <row r="419" spans="1:12" ht="33">
      <c r="A419" s="56"/>
      <c r="B419" s="75"/>
      <c r="C419" s="82"/>
      <c r="D419" s="68"/>
      <c r="E419" s="5" t="s">
        <v>8</v>
      </c>
      <c r="F419" s="4"/>
      <c r="G419" s="4"/>
      <c r="H419" s="4"/>
      <c r="I419" s="4"/>
      <c r="J419" s="4"/>
      <c r="K419" s="4"/>
      <c r="L419" s="93"/>
    </row>
    <row r="420" spans="1:12" ht="17.25" thickBot="1">
      <c r="A420" s="115"/>
      <c r="B420" s="78"/>
      <c r="C420" s="88"/>
      <c r="D420" s="69"/>
      <c r="E420" s="25" t="s">
        <v>9</v>
      </c>
      <c r="F420" s="19"/>
      <c r="G420" s="19"/>
      <c r="H420" s="19"/>
      <c r="I420" s="19"/>
      <c r="J420" s="19"/>
      <c r="K420" s="19"/>
      <c r="L420" s="94"/>
    </row>
    <row r="421" spans="1:12" ht="47.25" customHeight="1">
      <c r="A421" s="55" t="s">
        <v>160</v>
      </c>
      <c r="B421" s="87" t="s">
        <v>174</v>
      </c>
      <c r="C421" s="87" t="s">
        <v>86</v>
      </c>
      <c r="D421" s="126" t="s">
        <v>93</v>
      </c>
      <c r="E421" s="23" t="s">
        <v>15</v>
      </c>
      <c r="F421" s="17">
        <f>F422</f>
        <v>400000</v>
      </c>
      <c r="G421" s="17">
        <f>G422</f>
        <v>400000</v>
      </c>
      <c r="H421" s="17">
        <f>H422</f>
        <v>300000</v>
      </c>
      <c r="I421" s="17">
        <f>I422</f>
        <v>300000</v>
      </c>
      <c r="J421" s="17">
        <f>J424+J425</f>
        <v>300000</v>
      </c>
      <c r="K421" s="17">
        <f>F421+G421+H421+I421+J421</f>
        <v>1700000</v>
      </c>
      <c r="L421" s="98" t="s">
        <v>170</v>
      </c>
    </row>
    <row r="422" spans="1:12" ht="16.5">
      <c r="A422" s="56"/>
      <c r="B422" s="125"/>
      <c r="C422" s="82"/>
      <c r="D422" s="127"/>
      <c r="E422" s="5" t="s">
        <v>5</v>
      </c>
      <c r="F422" s="4">
        <v>400000</v>
      </c>
      <c r="G422" s="4">
        <v>400000</v>
      </c>
      <c r="H422" s="4">
        <v>300000</v>
      </c>
      <c r="I422" s="4">
        <v>300000</v>
      </c>
      <c r="J422" s="4"/>
      <c r="K422" s="4">
        <f>SUM(F422:J422)</f>
        <v>1400000</v>
      </c>
      <c r="L422" s="93"/>
    </row>
    <row r="423" spans="1:12" ht="16.5">
      <c r="A423" s="56"/>
      <c r="B423" s="125"/>
      <c r="C423" s="82"/>
      <c r="D423" s="127"/>
      <c r="E423" s="5" t="s">
        <v>6</v>
      </c>
      <c r="F423" s="4"/>
      <c r="G423" s="4"/>
      <c r="H423" s="4"/>
      <c r="I423" s="4"/>
      <c r="J423" s="4"/>
      <c r="K423" s="4"/>
      <c r="L423" s="93"/>
    </row>
    <row r="424" spans="1:12" ht="16.5">
      <c r="A424" s="56"/>
      <c r="B424" s="125"/>
      <c r="C424" s="82"/>
      <c r="D424" s="127"/>
      <c r="E424" s="5" t="s">
        <v>7</v>
      </c>
      <c r="F424" s="4"/>
      <c r="G424" s="4"/>
      <c r="H424" s="4"/>
      <c r="I424" s="4"/>
      <c r="J424" s="4"/>
      <c r="K424" s="4"/>
      <c r="L424" s="93"/>
    </row>
    <row r="425" spans="1:12" ht="33">
      <c r="A425" s="56"/>
      <c r="B425" s="125"/>
      <c r="C425" s="82"/>
      <c r="D425" s="127"/>
      <c r="E425" s="5" t="s">
        <v>8</v>
      </c>
      <c r="F425" s="4"/>
      <c r="G425" s="4"/>
      <c r="H425" s="4"/>
      <c r="I425" s="4"/>
      <c r="J425" s="4">
        <v>300000</v>
      </c>
      <c r="K425" s="4">
        <v>300000</v>
      </c>
      <c r="L425" s="93"/>
    </row>
    <row r="426" spans="1:12" ht="16.5">
      <c r="A426" s="56"/>
      <c r="B426" s="125"/>
      <c r="C426" s="82"/>
      <c r="D426" s="127"/>
      <c r="E426" s="5" t="s">
        <v>9</v>
      </c>
      <c r="F426" s="4"/>
      <c r="G426" s="4"/>
      <c r="H426" s="4"/>
      <c r="I426" s="4"/>
      <c r="J426" s="4"/>
      <c r="K426" s="4"/>
      <c r="L426" s="97"/>
    </row>
    <row r="427" spans="1:12" ht="16.5">
      <c r="A427" s="56"/>
      <c r="B427" s="74" t="s">
        <v>175</v>
      </c>
      <c r="C427" s="82" t="s">
        <v>86</v>
      </c>
      <c r="D427" s="91" t="s">
        <v>93</v>
      </c>
      <c r="E427" s="5" t="s">
        <v>15</v>
      </c>
      <c r="F427" s="36">
        <f>F430+F431+F428</f>
        <v>25000</v>
      </c>
      <c r="G427" s="36">
        <f>G430+G431+G428</f>
        <v>15000</v>
      </c>
      <c r="H427" s="36">
        <f>H430+H431+H428</f>
        <v>15000</v>
      </c>
      <c r="I427" s="36">
        <f>I430+I431+I428</f>
        <v>15000</v>
      </c>
      <c r="J427" s="36">
        <f>J430+J431+J428</f>
        <v>15000</v>
      </c>
      <c r="K427" s="36">
        <f>SUM(F427:J427)</f>
        <v>85000</v>
      </c>
      <c r="L427" s="84" t="s">
        <v>171</v>
      </c>
    </row>
    <row r="428" spans="1:12" ht="16.5">
      <c r="A428" s="56"/>
      <c r="B428" s="89"/>
      <c r="C428" s="82"/>
      <c r="D428" s="123"/>
      <c r="E428" s="5" t="s">
        <v>5</v>
      </c>
      <c r="F428" s="36">
        <v>15000</v>
      </c>
      <c r="G428" s="36">
        <v>10000</v>
      </c>
      <c r="H428" s="36">
        <v>10000</v>
      </c>
      <c r="I428" s="36">
        <v>10000</v>
      </c>
      <c r="J428" s="36">
        <v>10000</v>
      </c>
      <c r="K428" s="36">
        <f>SUM(F428:J428)</f>
        <v>55000</v>
      </c>
      <c r="L428" s="85"/>
    </row>
    <row r="429" spans="1:12" ht="16.5">
      <c r="A429" s="56"/>
      <c r="B429" s="89"/>
      <c r="C429" s="82"/>
      <c r="D429" s="123"/>
      <c r="E429" s="5" t="s">
        <v>6</v>
      </c>
      <c r="F429" s="36"/>
      <c r="G429" s="36"/>
      <c r="H429" s="36"/>
      <c r="I429" s="36"/>
      <c r="J429" s="36"/>
      <c r="K429" s="36"/>
      <c r="L429" s="85"/>
    </row>
    <row r="430" spans="1:12" ht="16.5">
      <c r="A430" s="56"/>
      <c r="B430" s="89"/>
      <c r="C430" s="82"/>
      <c r="D430" s="123"/>
      <c r="E430" s="5" t="s">
        <v>7</v>
      </c>
      <c r="F430" s="36"/>
      <c r="G430" s="36"/>
      <c r="H430" s="36"/>
      <c r="I430" s="36"/>
      <c r="J430" s="36"/>
      <c r="K430" s="36"/>
      <c r="L430" s="85"/>
    </row>
    <row r="431" spans="1:12" ht="33">
      <c r="A431" s="56"/>
      <c r="B431" s="89"/>
      <c r="C431" s="82"/>
      <c r="D431" s="123"/>
      <c r="E431" s="5" t="s">
        <v>8</v>
      </c>
      <c r="F431" s="36">
        <v>10000</v>
      </c>
      <c r="G431" s="36">
        <v>5000</v>
      </c>
      <c r="H431" s="36">
        <v>5000</v>
      </c>
      <c r="I431" s="36">
        <v>5000</v>
      </c>
      <c r="J431" s="36">
        <v>5000</v>
      </c>
      <c r="K431" s="36">
        <f>SUM(F431:J431)</f>
        <v>30000</v>
      </c>
      <c r="L431" s="85"/>
    </row>
    <row r="432" spans="1:12" ht="16.5">
      <c r="A432" s="56"/>
      <c r="B432" s="90"/>
      <c r="C432" s="82"/>
      <c r="D432" s="124"/>
      <c r="E432" s="5" t="s">
        <v>9</v>
      </c>
      <c r="F432" s="36"/>
      <c r="G432" s="36"/>
      <c r="H432" s="36"/>
      <c r="I432" s="36"/>
      <c r="J432" s="36"/>
      <c r="K432" s="36"/>
      <c r="L432" s="86"/>
    </row>
    <row r="433" spans="1:12" ht="16.5">
      <c r="A433" s="56"/>
      <c r="B433" s="74" t="s">
        <v>176</v>
      </c>
      <c r="C433" s="82" t="s">
        <v>86</v>
      </c>
      <c r="D433" s="83" t="s">
        <v>93</v>
      </c>
      <c r="E433" s="5" t="s">
        <v>15</v>
      </c>
      <c r="F433" s="36">
        <f>F434+F437</f>
        <v>20000</v>
      </c>
      <c r="G433" s="36">
        <f>G434+G437</f>
        <v>20000</v>
      </c>
      <c r="H433" s="36">
        <f>H434+H437</f>
        <v>0</v>
      </c>
      <c r="I433" s="36">
        <f>I434+I437</f>
        <v>0</v>
      </c>
      <c r="J433" s="36">
        <f>J434+J437</f>
        <v>0</v>
      </c>
      <c r="K433" s="36">
        <f>F433+G433+H433+I433+J433</f>
        <v>40000</v>
      </c>
      <c r="L433" s="81" t="s">
        <v>172</v>
      </c>
    </row>
    <row r="434" spans="1:12" ht="16.5">
      <c r="A434" s="56"/>
      <c r="B434" s="75"/>
      <c r="C434" s="82"/>
      <c r="D434" s="83"/>
      <c r="E434" s="5" t="s">
        <v>5</v>
      </c>
      <c r="F434" s="36">
        <v>10000</v>
      </c>
      <c r="G434" s="36">
        <v>20000</v>
      </c>
      <c r="H434" s="36"/>
      <c r="I434" s="36"/>
      <c r="J434" s="36"/>
      <c r="K434" s="36">
        <f>F434+G434+H434+I434+J434</f>
        <v>30000</v>
      </c>
      <c r="L434" s="81"/>
    </row>
    <row r="435" spans="1:12" ht="16.5">
      <c r="A435" s="56"/>
      <c r="B435" s="75"/>
      <c r="C435" s="82"/>
      <c r="D435" s="83"/>
      <c r="E435" s="5" t="s">
        <v>6</v>
      </c>
      <c r="F435" s="36"/>
      <c r="G435" s="36"/>
      <c r="H435" s="36"/>
      <c r="I435" s="36"/>
      <c r="J435" s="36"/>
      <c r="K435" s="36">
        <f>F435+G435+H435+I435+J435</f>
        <v>0</v>
      </c>
      <c r="L435" s="81"/>
    </row>
    <row r="436" spans="1:12" ht="16.5">
      <c r="A436" s="56"/>
      <c r="B436" s="75"/>
      <c r="C436" s="82"/>
      <c r="D436" s="83"/>
      <c r="E436" s="5" t="s">
        <v>7</v>
      </c>
      <c r="F436" s="36"/>
      <c r="G436" s="36"/>
      <c r="H436" s="36"/>
      <c r="I436" s="36"/>
      <c r="J436" s="36"/>
      <c r="K436" s="36">
        <f>F436+G436+H436+I436+J436</f>
        <v>0</v>
      </c>
      <c r="L436" s="81"/>
    </row>
    <row r="437" spans="1:12" ht="33">
      <c r="A437" s="56"/>
      <c r="B437" s="75"/>
      <c r="C437" s="82"/>
      <c r="D437" s="83"/>
      <c r="E437" s="5" t="s">
        <v>8</v>
      </c>
      <c r="F437" s="36">
        <v>10000</v>
      </c>
      <c r="G437" s="36"/>
      <c r="H437" s="36"/>
      <c r="I437" s="36"/>
      <c r="J437" s="36"/>
      <c r="K437" s="36">
        <v>10000</v>
      </c>
      <c r="L437" s="81"/>
    </row>
    <row r="438" spans="1:12" ht="16.5">
      <c r="A438" s="56"/>
      <c r="B438" s="76"/>
      <c r="C438" s="82"/>
      <c r="D438" s="83"/>
      <c r="E438" s="5" t="s">
        <v>9</v>
      </c>
      <c r="F438" s="36"/>
      <c r="G438" s="36"/>
      <c r="H438" s="36"/>
      <c r="I438" s="36"/>
      <c r="J438" s="36"/>
      <c r="K438" s="36"/>
      <c r="L438" s="81"/>
    </row>
    <row r="439" spans="1:12" ht="16.5">
      <c r="A439" s="56"/>
      <c r="B439" s="74" t="s">
        <v>177</v>
      </c>
      <c r="C439" s="82" t="s">
        <v>86</v>
      </c>
      <c r="D439" s="83" t="s">
        <v>93</v>
      </c>
      <c r="E439" s="5" t="s">
        <v>15</v>
      </c>
      <c r="F439" s="36">
        <f>F440+F443</f>
        <v>6000</v>
      </c>
      <c r="G439" s="36">
        <f>G440+G443</f>
        <v>3000</v>
      </c>
      <c r="H439" s="36">
        <f>H440+H443</f>
        <v>3000</v>
      </c>
      <c r="I439" s="36">
        <f>I440+I443</f>
        <v>4500</v>
      </c>
      <c r="J439" s="36">
        <f>J440+J443</f>
        <v>3000</v>
      </c>
      <c r="K439" s="36">
        <f>F439+G439+H439+I439+J439</f>
        <v>19500</v>
      </c>
      <c r="L439" s="81" t="s">
        <v>173</v>
      </c>
    </row>
    <row r="440" spans="1:12" ht="16.5">
      <c r="A440" s="56"/>
      <c r="B440" s="75"/>
      <c r="C440" s="82"/>
      <c r="D440" s="83"/>
      <c r="E440" s="5" t="s">
        <v>5</v>
      </c>
      <c r="F440" s="36">
        <v>6000</v>
      </c>
      <c r="G440" s="36">
        <v>3000</v>
      </c>
      <c r="H440" s="36"/>
      <c r="I440" s="36">
        <v>3000</v>
      </c>
      <c r="J440" s="36">
        <v>3000</v>
      </c>
      <c r="K440" s="36">
        <f>SUM(F440:J440)</f>
        <v>15000</v>
      </c>
      <c r="L440" s="81"/>
    </row>
    <row r="441" spans="1:12" ht="16.5">
      <c r="A441" s="56"/>
      <c r="B441" s="75"/>
      <c r="C441" s="82"/>
      <c r="D441" s="83"/>
      <c r="E441" s="5" t="s">
        <v>6</v>
      </c>
      <c r="F441" s="36"/>
      <c r="G441" s="36"/>
      <c r="H441" s="36"/>
      <c r="I441" s="36"/>
      <c r="J441" s="36"/>
      <c r="K441" s="36"/>
      <c r="L441" s="81"/>
    </row>
    <row r="442" spans="1:12" ht="16.5">
      <c r="A442" s="56"/>
      <c r="B442" s="75"/>
      <c r="C442" s="82"/>
      <c r="D442" s="83"/>
      <c r="E442" s="5" t="s">
        <v>7</v>
      </c>
      <c r="F442" s="36"/>
      <c r="G442" s="36"/>
      <c r="H442" s="36"/>
      <c r="I442" s="36"/>
      <c r="J442" s="36"/>
      <c r="K442" s="36"/>
      <c r="L442" s="81"/>
    </row>
    <row r="443" spans="1:12" ht="33">
      <c r="A443" s="56"/>
      <c r="B443" s="75"/>
      <c r="C443" s="82"/>
      <c r="D443" s="83"/>
      <c r="E443" s="5" t="s">
        <v>8</v>
      </c>
      <c r="F443" s="36"/>
      <c r="G443" s="36"/>
      <c r="H443" s="36">
        <v>3000</v>
      </c>
      <c r="I443" s="36">
        <v>1500</v>
      </c>
      <c r="J443" s="36"/>
      <c r="K443" s="36">
        <f>H443+I443</f>
        <v>4500</v>
      </c>
      <c r="L443" s="81"/>
    </row>
    <row r="444" spans="1:12" ht="16.5">
      <c r="A444" s="57"/>
      <c r="B444" s="75"/>
      <c r="C444" s="74"/>
      <c r="D444" s="91"/>
      <c r="E444" s="21" t="s">
        <v>9</v>
      </c>
      <c r="F444" s="37"/>
      <c r="G444" s="37"/>
      <c r="H444" s="37"/>
      <c r="I444" s="37"/>
      <c r="J444" s="37"/>
      <c r="K444" s="37"/>
      <c r="L444" s="81"/>
    </row>
    <row r="445" spans="1:12" ht="16.5">
      <c r="A445" s="66" t="s">
        <v>115</v>
      </c>
      <c r="B445" s="68"/>
      <c r="C445" s="70"/>
      <c r="D445" s="72"/>
      <c r="E445" s="5" t="s">
        <v>15</v>
      </c>
      <c r="F445" s="38">
        <f aca="true" t="shared" si="26" ref="F445:K445">F446+F447+F448+F449+F450</f>
        <v>6944066</v>
      </c>
      <c r="G445" s="38">
        <f t="shared" si="26"/>
        <v>4864044</v>
      </c>
      <c r="H445" s="38">
        <f t="shared" si="26"/>
        <v>4379404</v>
      </c>
      <c r="I445" s="38">
        <f t="shared" si="26"/>
        <v>4121304</v>
      </c>
      <c r="J445" s="38">
        <f t="shared" si="26"/>
        <v>3388784</v>
      </c>
      <c r="K445" s="38">
        <f t="shared" si="26"/>
        <v>23699492</v>
      </c>
      <c r="L445" s="79"/>
    </row>
    <row r="446" spans="1:12" ht="16.5">
      <c r="A446" s="66"/>
      <c r="B446" s="68"/>
      <c r="C446" s="70"/>
      <c r="D446" s="72"/>
      <c r="E446" s="5" t="s">
        <v>5</v>
      </c>
      <c r="F446" s="38">
        <f aca="true" t="shared" si="27" ref="F446:K446">F45+F57+F68+F80+F86+F93+F99+F105+F111+F117+F123+F129+F135+F141+F147+F153+F159+F165+F171+F177+F183+F195+F201+F207+F213+F219+F225+F231+F237+F242+F247+F252+F257+F262+F267+F273+F279+F285+F315+F321+F351+F410+F416+F422+F428+F434+F440</f>
        <v>1100865</v>
      </c>
      <c r="G446" s="38">
        <f t="shared" si="27"/>
        <v>1077743</v>
      </c>
      <c r="H446" s="38">
        <f t="shared" si="27"/>
        <v>876203</v>
      </c>
      <c r="I446" s="38">
        <f t="shared" si="27"/>
        <v>882203</v>
      </c>
      <c r="J446" s="38">
        <f t="shared" si="27"/>
        <v>454203</v>
      </c>
      <c r="K446" s="38">
        <f t="shared" si="27"/>
        <v>4393107</v>
      </c>
      <c r="L446" s="79"/>
    </row>
    <row r="447" spans="1:12" ht="16.5">
      <c r="A447" s="66"/>
      <c r="B447" s="68"/>
      <c r="C447" s="70"/>
      <c r="D447" s="72"/>
      <c r="E447" s="5" t="s">
        <v>6</v>
      </c>
      <c r="F447" s="38">
        <f aca="true" t="shared" si="28" ref="F447:K447">F258+F304+F382+F394+F364+F346+F334+F310</f>
        <v>3500000</v>
      </c>
      <c r="G447" s="38">
        <f t="shared" si="28"/>
        <v>2070000</v>
      </c>
      <c r="H447" s="38">
        <f t="shared" si="28"/>
        <v>1800000</v>
      </c>
      <c r="I447" s="38">
        <f t="shared" si="28"/>
        <v>1700000</v>
      </c>
      <c r="J447" s="38">
        <f t="shared" si="28"/>
        <v>0</v>
      </c>
      <c r="K447" s="38">
        <f t="shared" si="28"/>
        <v>9070000</v>
      </c>
      <c r="L447" s="79"/>
    </row>
    <row r="448" spans="1:12" ht="16.5">
      <c r="A448" s="66"/>
      <c r="B448" s="68"/>
      <c r="C448" s="70"/>
      <c r="D448" s="72"/>
      <c r="E448" s="5" t="s">
        <v>7</v>
      </c>
      <c r="F448" s="38">
        <f aca="true" t="shared" si="29" ref="F448:K448">F41+F287+F293+F329+F341+F389+F377+F359</f>
        <v>311200</v>
      </c>
      <c r="G448" s="38">
        <f t="shared" si="29"/>
        <v>271200</v>
      </c>
      <c r="H448" s="38">
        <f t="shared" si="29"/>
        <v>171200</v>
      </c>
      <c r="I448" s="38">
        <f t="shared" si="29"/>
        <v>71200</v>
      </c>
      <c r="J448" s="38">
        <f t="shared" si="29"/>
        <v>71200</v>
      </c>
      <c r="K448" s="38">
        <f t="shared" si="29"/>
        <v>896000</v>
      </c>
      <c r="L448" s="79"/>
    </row>
    <row r="449" spans="1:12" ht="33">
      <c r="A449" s="66"/>
      <c r="B449" s="68"/>
      <c r="C449" s="70"/>
      <c r="D449" s="72"/>
      <c r="E449" s="5" t="s">
        <v>8</v>
      </c>
      <c r="F449" s="36">
        <f>F18+F24+F30+F36+F192+F300+F403+F408+F431+F437+F443+F54</f>
        <v>2032001</v>
      </c>
      <c r="G449" s="36">
        <f>G18+G24+G30+G36+G54+G192+G300+G403+G408+G437+G431</f>
        <v>1445101</v>
      </c>
      <c r="H449" s="36">
        <f>H18+H24+H30+H36+H54+H192+H300+H403+H408+H437+H431</f>
        <v>1527001</v>
      </c>
      <c r="I449" s="36">
        <f>I18+I24+I30+I36+I54+I192+I300+I403+I408+I437+I431</f>
        <v>1467901</v>
      </c>
      <c r="J449" s="36">
        <f>J18+J24+J30+J36+J54+J192+J300+J403+J408+J437+J431</f>
        <v>2813381</v>
      </c>
      <c r="K449" s="36">
        <f>K18+K24+K30+K36+K54+K192+K300+K403+K408+K437+K431</f>
        <v>9285385</v>
      </c>
      <c r="L449" s="79"/>
    </row>
    <row r="450" spans="1:12" ht="17.25" thickBot="1">
      <c r="A450" s="67"/>
      <c r="B450" s="69"/>
      <c r="C450" s="71"/>
      <c r="D450" s="73"/>
      <c r="E450" s="25" t="s">
        <v>9</v>
      </c>
      <c r="F450" s="42">
        <f aca="true" t="shared" si="30" ref="F450:K450">F19</f>
        <v>0</v>
      </c>
      <c r="G450" s="42">
        <f t="shared" si="30"/>
        <v>0</v>
      </c>
      <c r="H450" s="42">
        <f t="shared" si="30"/>
        <v>5000</v>
      </c>
      <c r="I450" s="42">
        <f t="shared" si="30"/>
        <v>0</v>
      </c>
      <c r="J450" s="42">
        <f t="shared" si="30"/>
        <v>50000</v>
      </c>
      <c r="K450" s="42">
        <f t="shared" si="30"/>
        <v>55000</v>
      </c>
      <c r="L450" s="80"/>
    </row>
    <row r="451" spans="1:12" ht="45.75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</row>
    <row r="452" spans="1:12" ht="45.75">
      <c r="A452" s="43"/>
      <c r="B452" s="43"/>
      <c r="C452" s="43"/>
      <c r="D452" s="43"/>
      <c r="E452" s="43"/>
      <c r="F452" s="49"/>
      <c r="G452" s="43"/>
      <c r="H452" s="43"/>
      <c r="I452" s="43"/>
      <c r="J452" s="43"/>
      <c r="K452" s="43"/>
      <c r="L452" s="43"/>
    </row>
    <row r="453" spans="1:12" ht="45.75">
      <c r="A453" s="54" t="s">
        <v>131</v>
      </c>
      <c r="B453" s="54"/>
      <c r="C453" s="54"/>
      <c r="D453" s="54"/>
      <c r="E453" s="50"/>
      <c r="F453" s="50"/>
      <c r="G453" s="50"/>
      <c r="H453" s="50"/>
      <c r="I453" s="62" t="s">
        <v>178</v>
      </c>
      <c r="J453" s="62"/>
      <c r="K453" s="62"/>
      <c r="L453" s="43"/>
    </row>
    <row r="454" spans="1:12" ht="45.75">
      <c r="A454" s="54"/>
      <c r="B454" s="54"/>
      <c r="C454" s="54"/>
      <c r="D454" s="54"/>
      <c r="E454" s="50"/>
      <c r="F454" s="50"/>
      <c r="G454" s="50"/>
      <c r="H454" s="50"/>
      <c r="I454" s="62"/>
      <c r="J454" s="62"/>
      <c r="K454" s="62"/>
      <c r="L454" s="43"/>
    </row>
  </sheetData>
  <sheetProtection/>
  <mergeCells count="330">
    <mergeCell ref="G3:J3"/>
    <mergeCell ref="C427:C432"/>
    <mergeCell ref="D427:D432"/>
    <mergeCell ref="B421:B426"/>
    <mergeCell ref="C421:C426"/>
    <mergeCell ref="D421:D426"/>
    <mergeCell ref="A302:A307"/>
    <mergeCell ref="D415:D420"/>
    <mergeCell ref="A398:L398"/>
    <mergeCell ref="L399:L403"/>
    <mergeCell ref="D399:D403"/>
    <mergeCell ref="B399:B403"/>
    <mergeCell ref="C399:C403"/>
    <mergeCell ref="D386:D391"/>
    <mergeCell ref="D404:D408"/>
    <mergeCell ref="L404:L408"/>
    <mergeCell ref="A409:A420"/>
    <mergeCell ref="A399:A408"/>
    <mergeCell ref="B409:B414"/>
    <mergeCell ref="B415:B420"/>
    <mergeCell ref="B404:B408"/>
    <mergeCell ref="C404:C408"/>
    <mergeCell ref="L421:L426"/>
    <mergeCell ref="C409:C414"/>
    <mergeCell ref="D409:D414"/>
    <mergeCell ref="L409:L414"/>
    <mergeCell ref="C415:C420"/>
    <mergeCell ref="L415:L420"/>
    <mergeCell ref="B392:B397"/>
    <mergeCell ref="C392:C397"/>
    <mergeCell ref="B380:B385"/>
    <mergeCell ref="C380:C385"/>
    <mergeCell ref="C256:C260"/>
    <mergeCell ref="L392:L397"/>
    <mergeCell ref="D380:D385"/>
    <mergeCell ref="D392:D397"/>
    <mergeCell ref="D374:D379"/>
    <mergeCell ref="D350:D355"/>
    <mergeCell ref="C362:C367"/>
    <mergeCell ref="C344:C349"/>
    <mergeCell ref="C350:C355"/>
    <mergeCell ref="C368:C373"/>
    <mergeCell ref="B241:B245"/>
    <mergeCell ref="B256:B260"/>
    <mergeCell ref="B261:B265"/>
    <mergeCell ref="B344:B349"/>
    <mergeCell ref="B320:B325"/>
    <mergeCell ref="B290:B295"/>
    <mergeCell ref="B278:B283"/>
    <mergeCell ref="B284:B289"/>
    <mergeCell ref="B332:B337"/>
    <mergeCell ref="D344:D349"/>
    <mergeCell ref="D320:D325"/>
    <mergeCell ref="D326:D331"/>
    <mergeCell ref="L326:L331"/>
    <mergeCell ref="L332:L337"/>
    <mergeCell ref="D332:D337"/>
    <mergeCell ref="B362:B367"/>
    <mergeCell ref="B338:B343"/>
    <mergeCell ref="L356:L361"/>
    <mergeCell ref="B368:B373"/>
    <mergeCell ref="L344:L349"/>
    <mergeCell ref="B350:B355"/>
    <mergeCell ref="L350:L355"/>
    <mergeCell ref="L338:L343"/>
    <mergeCell ref="C338:C343"/>
    <mergeCell ref="D338:D343"/>
    <mergeCell ref="L291:L292"/>
    <mergeCell ref="D290:D295"/>
    <mergeCell ref="L314:L319"/>
    <mergeCell ref="D314:D319"/>
    <mergeCell ref="L308:L313"/>
    <mergeCell ref="D308:D313"/>
    <mergeCell ref="D296:D301"/>
    <mergeCell ref="D302:D307"/>
    <mergeCell ref="L304:L307"/>
    <mergeCell ref="L266:L271"/>
    <mergeCell ref="D278:D283"/>
    <mergeCell ref="A284:A301"/>
    <mergeCell ref="C332:C337"/>
    <mergeCell ref="C320:C325"/>
    <mergeCell ref="L287:L288"/>
    <mergeCell ref="C278:C283"/>
    <mergeCell ref="C284:C289"/>
    <mergeCell ref="L298:L301"/>
    <mergeCell ref="L320:L325"/>
    <mergeCell ref="C122:C127"/>
    <mergeCell ref="C182:C187"/>
    <mergeCell ref="C188:C193"/>
    <mergeCell ref="D140:D145"/>
    <mergeCell ref="D158:D163"/>
    <mergeCell ref="D164:D169"/>
    <mergeCell ref="D188:D193"/>
    <mergeCell ref="C128:C133"/>
    <mergeCell ref="D170:D175"/>
    <mergeCell ref="D182:D187"/>
    <mergeCell ref="L32:L37"/>
    <mergeCell ref="D32:D37"/>
    <mergeCell ref="D116:D121"/>
    <mergeCell ref="D104:D109"/>
    <mergeCell ref="D110:D115"/>
    <mergeCell ref="L38:L43"/>
    <mergeCell ref="L44:L49"/>
    <mergeCell ref="D67:D72"/>
    <mergeCell ref="D92:D97"/>
    <mergeCell ref="D79:D84"/>
    <mergeCell ref="C116:C121"/>
    <mergeCell ref="L116:L121"/>
    <mergeCell ref="A8:L8"/>
    <mergeCell ref="B20:B25"/>
    <mergeCell ref="C26:C31"/>
    <mergeCell ref="B38:B43"/>
    <mergeCell ref="C14:C19"/>
    <mergeCell ref="D20:D25"/>
    <mergeCell ref="L26:L31"/>
    <mergeCell ref="L20:L25"/>
    <mergeCell ref="C110:C115"/>
    <mergeCell ref="D14:D19"/>
    <mergeCell ref="L14:L19"/>
    <mergeCell ref="L73:L78"/>
    <mergeCell ref="D73:D78"/>
    <mergeCell ref="D62:D66"/>
    <mergeCell ref="L62:L66"/>
    <mergeCell ref="D38:D43"/>
    <mergeCell ref="D26:D31"/>
    <mergeCell ref="L67:L72"/>
    <mergeCell ref="C38:C43"/>
    <mergeCell ref="L50:L55"/>
    <mergeCell ref="L56:L61"/>
    <mergeCell ref="D50:D55"/>
    <mergeCell ref="D56:D61"/>
    <mergeCell ref="C44:C49"/>
    <mergeCell ref="D44:D49"/>
    <mergeCell ref="A9:L9"/>
    <mergeCell ref="A10:L10"/>
    <mergeCell ref="D12:D13"/>
    <mergeCell ref="L12:L13"/>
    <mergeCell ref="A12:A13"/>
    <mergeCell ref="E12:K12"/>
    <mergeCell ref="A14:A25"/>
    <mergeCell ref="C12:C13"/>
    <mergeCell ref="B12:B13"/>
    <mergeCell ref="B67:B72"/>
    <mergeCell ref="C32:C37"/>
    <mergeCell ref="C67:C72"/>
    <mergeCell ref="B26:B31"/>
    <mergeCell ref="B56:B61"/>
    <mergeCell ref="C56:C61"/>
    <mergeCell ref="B14:B19"/>
    <mergeCell ref="B128:B133"/>
    <mergeCell ref="B85:B90"/>
    <mergeCell ref="B92:B97"/>
    <mergeCell ref="B104:B109"/>
    <mergeCell ref="B110:B115"/>
    <mergeCell ref="B116:B121"/>
    <mergeCell ref="B32:B37"/>
    <mergeCell ref="C20:C25"/>
    <mergeCell ref="C79:C84"/>
    <mergeCell ref="C73:C78"/>
    <mergeCell ref="B44:B49"/>
    <mergeCell ref="C62:C66"/>
    <mergeCell ref="C50:C55"/>
    <mergeCell ref="B50:B55"/>
    <mergeCell ref="B73:B78"/>
    <mergeCell ref="B62:B66"/>
    <mergeCell ref="C92:C97"/>
    <mergeCell ref="L92:L97"/>
    <mergeCell ref="L79:L84"/>
    <mergeCell ref="L85:L90"/>
    <mergeCell ref="D85:D90"/>
    <mergeCell ref="A91:L91"/>
    <mergeCell ref="C85:C90"/>
    <mergeCell ref="B79:B84"/>
    <mergeCell ref="A79:A90"/>
    <mergeCell ref="A92:A115"/>
    <mergeCell ref="B140:B145"/>
    <mergeCell ref="B134:B139"/>
    <mergeCell ref="C152:C157"/>
    <mergeCell ref="B176:B181"/>
    <mergeCell ref="B170:B175"/>
    <mergeCell ref="C140:C145"/>
    <mergeCell ref="C134:C139"/>
    <mergeCell ref="C164:C169"/>
    <mergeCell ref="B164:B169"/>
    <mergeCell ref="C146:C151"/>
    <mergeCell ref="B146:B151"/>
    <mergeCell ref="B158:B163"/>
    <mergeCell ref="C158:C163"/>
    <mergeCell ref="B152:B157"/>
    <mergeCell ref="C104:C109"/>
    <mergeCell ref="C98:C103"/>
    <mergeCell ref="B98:B103"/>
    <mergeCell ref="L134:L139"/>
    <mergeCell ref="L126:L127"/>
    <mergeCell ref="L110:L115"/>
    <mergeCell ref="L98:L103"/>
    <mergeCell ref="L104:L109"/>
    <mergeCell ref="D98:D103"/>
    <mergeCell ref="B122:B127"/>
    <mergeCell ref="L152:L157"/>
    <mergeCell ref="D134:D139"/>
    <mergeCell ref="D122:D127"/>
    <mergeCell ref="D128:D133"/>
    <mergeCell ref="L146:L151"/>
    <mergeCell ref="L140:L145"/>
    <mergeCell ref="L128:L133"/>
    <mergeCell ref="L122:L125"/>
    <mergeCell ref="D146:D151"/>
    <mergeCell ref="D152:D157"/>
    <mergeCell ref="L164:L169"/>
    <mergeCell ref="L158:L163"/>
    <mergeCell ref="L194:L199"/>
    <mergeCell ref="L188:L193"/>
    <mergeCell ref="L182:L185"/>
    <mergeCell ref="L186:L187"/>
    <mergeCell ref="L176:L181"/>
    <mergeCell ref="L236:L240"/>
    <mergeCell ref="L251:L255"/>
    <mergeCell ref="L170:L175"/>
    <mergeCell ref="D261:D265"/>
    <mergeCell ref="D176:D181"/>
    <mergeCell ref="D200:D205"/>
    <mergeCell ref="D194:D199"/>
    <mergeCell ref="D206:D211"/>
    <mergeCell ref="D256:D260"/>
    <mergeCell ref="D236:D240"/>
    <mergeCell ref="L200:L205"/>
    <mergeCell ref="D218:D223"/>
    <mergeCell ref="L230:L235"/>
    <mergeCell ref="L224:L229"/>
    <mergeCell ref="L218:L223"/>
    <mergeCell ref="D224:D229"/>
    <mergeCell ref="D212:D217"/>
    <mergeCell ref="L206:L211"/>
    <mergeCell ref="L212:L217"/>
    <mergeCell ref="C236:C240"/>
    <mergeCell ref="D230:D235"/>
    <mergeCell ref="L261:L265"/>
    <mergeCell ref="L246:L250"/>
    <mergeCell ref="C261:C265"/>
    <mergeCell ref="L241:L245"/>
    <mergeCell ref="C241:C245"/>
    <mergeCell ref="D241:D245"/>
    <mergeCell ref="C230:C235"/>
    <mergeCell ref="L256:L260"/>
    <mergeCell ref="C326:C331"/>
    <mergeCell ref="C314:C319"/>
    <mergeCell ref="C296:C301"/>
    <mergeCell ref="B302:B307"/>
    <mergeCell ref="C302:C307"/>
    <mergeCell ref="C290:C295"/>
    <mergeCell ref="C308:C313"/>
    <mergeCell ref="D284:D289"/>
    <mergeCell ref="B246:B250"/>
    <mergeCell ref="C251:C255"/>
    <mergeCell ref="D251:D255"/>
    <mergeCell ref="D246:D250"/>
    <mergeCell ref="B251:B255"/>
    <mergeCell ref="C272:C277"/>
    <mergeCell ref="C266:C271"/>
    <mergeCell ref="D266:D271"/>
    <mergeCell ref="C246:C250"/>
    <mergeCell ref="C218:C223"/>
    <mergeCell ref="C170:C175"/>
    <mergeCell ref="C176:C181"/>
    <mergeCell ref="C200:C205"/>
    <mergeCell ref="C206:C211"/>
    <mergeCell ref="C194:C199"/>
    <mergeCell ref="C212:C217"/>
    <mergeCell ref="C224:C229"/>
    <mergeCell ref="A182:A199"/>
    <mergeCell ref="A200:A211"/>
    <mergeCell ref="B218:B223"/>
    <mergeCell ref="B200:B205"/>
    <mergeCell ref="B194:B199"/>
    <mergeCell ref="B182:B187"/>
    <mergeCell ref="B188:B193"/>
    <mergeCell ref="B206:B211"/>
    <mergeCell ref="B212:B217"/>
    <mergeCell ref="A26:A31"/>
    <mergeCell ref="A32:A61"/>
    <mergeCell ref="A62:A78"/>
    <mergeCell ref="A116:A121"/>
    <mergeCell ref="B224:B229"/>
    <mergeCell ref="B266:B271"/>
    <mergeCell ref="C439:C444"/>
    <mergeCell ref="D439:D444"/>
    <mergeCell ref="B374:B379"/>
    <mergeCell ref="B356:B361"/>
    <mergeCell ref="C356:C361"/>
    <mergeCell ref="D356:D361"/>
    <mergeCell ref="B236:B240"/>
    <mergeCell ref="B230:B235"/>
    <mergeCell ref="L427:L432"/>
    <mergeCell ref="B272:B277"/>
    <mergeCell ref="B314:B319"/>
    <mergeCell ref="B308:B313"/>
    <mergeCell ref="B296:B301"/>
    <mergeCell ref="D272:D277"/>
    <mergeCell ref="B427:B432"/>
    <mergeCell ref="B326:B331"/>
    <mergeCell ref="C374:C379"/>
    <mergeCell ref="B386:B391"/>
    <mergeCell ref="L445:L450"/>
    <mergeCell ref="L439:L444"/>
    <mergeCell ref="B433:B438"/>
    <mergeCell ref="C433:C438"/>
    <mergeCell ref="D433:D438"/>
    <mergeCell ref="L433:L438"/>
    <mergeCell ref="B439:B444"/>
    <mergeCell ref="A308:A331"/>
    <mergeCell ref="I453:K454"/>
    <mergeCell ref="A453:D454"/>
    <mergeCell ref="A445:A450"/>
    <mergeCell ref="B445:B450"/>
    <mergeCell ref="C445:C450"/>
    <mergeCell ref="D445:D450"/>
    <mergeCell ref="D368:D373"/>
    <mergeCell ref="D362:D367"/>
    <mergeCell ref="C386:C391"/>
    <mergeCell ref="A332:A361"/>
    <mergeCell ref="A122:A151"/>
    <mergeCell ref="A152:A181"/>
    <mergeCell ref="A421:A444"/>
    <mergeCell ref="A272:A283"/>
    <mergeCell ref="A212:A245"/>
    <mergeCell ref="A246:A260"/>
    <mergeCell ref="A362:A391"/>
    <mergeCell ref="A392:A397"/>
    <mergeCell ref="A261:A271"/>
  </mergeCells>
  <printOptions/>
  <pageMargins left="0.59" right="0" top="0.89" bottom="0.25" header="0.1968503937007874" footer="0.31496062992125984"/>
  <pageSetup horizontalDpi="600" verticalDpi="600" orientation="landscape" paperSize="9" scale="50" r:id="rId1"/>
  <headerFooter alignWithMargins="0">
    <oddHeader>&amp;C
&amp;12
&amp;P</oddHeader>
  </headerFooter>
  <rowBreaks count="14" manualBreakCount="14">
    <brk id="31" max="11" man="1"/>
    <brk id="61" max="11" man="1"/>
    <brk id="90" max="11" man="1"/>
    <brk id="121" max="11" man="1"/>
    <brk id="151" max="11" man="1"/>
    <brk id="181" max="11" man="1"/>
    <brk id="211" max="11" man="1"/>
    <brk id="245" max="11" man="1"/>
    <brk id="271" max="11" man="1"/>
    <brk id="301" max="11" man="1"/>
    <brk id="331" max="11" man="1"/>
    <brk id="361" max="11" man="1"/>
    <brk id="391" max="11" man="1"/>
    <brk id="42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2018-01-11T10:55:36Z</cp:lastPrinted>
  <dcterms:created xsi:type="dcterms:W3CDTF">2012-11-20T06:10:29Z</dcterms:created>
  <dcterms:modified xsi:type="dcterms:W3CDTF">2018-01-11T10:56:56Z</dcterms:modified>
  <cp:category/>
  <cp:version/>
  <cp:contentType/>
  <cp:contentStatus/>
</cp:coreProperties>
</file>